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975" firstSheet="12" activeTab="12"/>
  </bookViews>
  <sheets>
    <sheet name="งบกลาง" sheetId="1" r:id="rId1"/>
    <sheet name="บริหารงานทั่วไป" sheetId="2" r:id="rId2"/>
    <sheet name="การรักษาความสงบภายใน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และชุมชน" sheetId="7" r:id="rId7"/>
    <sheet name="สร้างความเข้มแข็งของชุมชน" sheetId="8" r:id="rId8"/>
    <sheet name="ศาสนาวัฒนธรรม" sheetId="9" r:id="rId9"/>
    <sheet name="อุตสาหกรรมและการโยธา" sheetId="10" r:id="rId10"/>
    <sheet name="การเกษตร" sheetId="12" r:id="rId11"/>
    <sheet name="รายงานรายจ่ายในการดำเนินงานฯ" sheetId="15" r:id="rId12"/>
    <sheet name="รายงานรายจ่ายฯ เงินสะสม" sheetId="17" r:id="rId13"/>
    <sheet name="งบแสดงฯ เงินรายรับ" sheetId="20" r:id="rId14"/>
    <sheet name="งบแสดงฯ เงินรายรับและเงินสะสม" sheetId="21" r:id="rId15"/>
  </sheets>
  <calcPr calcId="144525"/>
</workbook>
</file>

<file path=xl/calcChain.xml><?xml version="1.0" encoding="utf-8"?>
<calcChain xmlns="http://schemas.openxmlformats.org/spreadsheetml/2006/main">
  <c r="N173" i="15" l="1"/>
  <c r="M173" i="15"/>
  <c r="L173" i="15"/>
  <c r="K173" i="15"/>
  <c r="J173" i="15"/>
  <c r="I173" i="15"/>
  <c r="H173" i="15"/>
  <c r="G173" i="15"/>
  <c r="F173" i="15"/>
  <c r="E173" i="15"/>
  <c r="D173" i="15"/>
  <c r="N172" i="15"/>
  <c r="M172" i="15"/>
  <c r="L172" i="15"/>
  <c r="K172" i="15"/>
  <c r="J172" i="15"/>
  <c r="I172" i="15"/>
  <c r="H172" i="15"/>
  <c r="G172" i="15"/>
  <c r="F172" i="15"/>
  <c r="E172" i="15"/>
  <c r="O172" i="15" s="1"/>
  <c r="D172" i="15"/>
  <c r="N171" i="15"/>
  <c r="M171" i="15"/>
  <c r="L171" i="15"/>
  <c r="K171" i="15"/>
  <c r="J171" i="15"/>
  <c r="I171" i="15"/>
  <c r="H171" i="15"/>
  <c r="G171" i="15"/>
  <c r="F171" i="15"/>
  <c r="E171" i="15"/>
  <c r="D171" i="15"/>
  <c r="N170" i="15"/>
  <c r="M170" i="15"/>
  <c r="L170" i="15"/>
  <c r="K170" i="15"/>
  <c r="J170" i="15"/>
  <c r="I170" i="15"/>
  <c r="H170" i="15"/>
  <c r="G170" i="15"/>
  <c r="F170" i="15"/>
  <c r="E170" i="15"/>
  <c r="D170" i="15"/>
  <c r="N169" i="15"/>
  <c r="M169" i="15"/>
  <c r="L169" i="15"/>
  <c r="K169" i="15"/>
  <c r="J169" i="15"/>
  <c r="I169" i="15"/>
  <c r="H169" i="15"/>
  <c r="G169" i="15"/>
  <c r="F169" i="15"/>
  <c r="E169" i="15"/>
  <c r="D169" i="15"/>
  <c r="N168" i="15"/>
  <c r="M168" i="15"/>
  <c r="L168" i="15"/>
  <c r="K168" i="15"/>
  <c r="J168" i="15"/>
  <c r="I168" i="15"/>
  <c r="H168" i="15"/>
  <c r="G168" i="15"/>
  <c r="F168" i="15"/>
  <c r="E168" i="15"/>
  <c r="O168" i="15" s="1"/>
  <c r="D168" i="15"/>
  <c r="N167" i="15"/>
  <c r="M167" i="15"/>
  <c r="L167" i="15"/>
  <c r="K167" i="15"/>
  <c r="J167" i="15"/>
  <c r="I167" i="15"/>
  <c r="H167" i="15"/>
  <c r="G167" i="15"/>
  <c r="F167" i="15"/>
  <c r="E167" i="15"/>
  <c r="O167" i="15" s="1"/>
  <c r="D167" i="15"/>
  <c r="N166" i="15"/>
  <c r="M166" i="15"/>
  <c r="L166" i="15"/>
  <c r="K166" i="15"/>
  <c r="J166" i="15"/>
  <c r="I166" i="15"/>
  <c r="H166" i="15"/>
  <c r="G166" i="15"/>
  <c r="F166" i="15"/>
  <c r="E166" i="15"/>
  <c r="D166" i="15"/>
  <c r="O166" i="15" s="1"/>
  <c r="N165" i="15"/>
  <c r="M165" i="15"/>
  <c r="L165" i="15"/>
  <c r="K165" i="15"/>
  <c r="J165" i="15"/>
  <c r="I165" i="15"/>
  <c r="H165" i="15"/>
  <c r="G165" i="15"/>
  <c r="F165" i="15"/>
  <c r="E165" i="15"/>
  <c r="D165" i="15"/>
  <c r="D164" i="15"/>
  <c r="O164" i="15" s="1"/>
  <c r="N174" i="15"/>
  <c r="L174" i="15"/>
  <c r="J174" i="15"/>
  <c r="H174" i="15"/>
  <c r="F174" i="15"/>
  <c r="O165" i="15"/>
  <c r="E104" i="12"/>
  <c r="F104" i="12"/>
  <c r="F113" i="12" s="1"/>
  <c r="E105" i="12"/>
  <c r="F105" i="12"/>
  <c r="E106" i="12"/>
  <c r="F106" i="12"/>
  <c r="G106" i="12" s="1"/>
  <c r="E107" i="12"/>
  <c r="F107" i="12"/>
  <c r="E108" i="12"/>
  <c r="F108" i="12"/>
  <c r="G108" i="12" s="1"/>
  <c r="E109" i="12"/>
  <c r="F109" i="12"/>
  <c r="E110" i="12"/>
  <c r="F110" i="12"/>
  <c r="G110" i="12" s="1"/>
  <c r="E111" i="12"/>
  <c r="F111" i="12"/>
  <c r="F103" i="12"/>
  <c r="E103" i="12"/>
  <c r="E113" i="12"/>
  <c r="D113" i="12"/>
  <c r="G111" i="12"/>
  <c r="G109" i="12"/>
  <c r="G107" i="12"/>
  <c r="G105" i="12"/>
  <c r="G103" i="12"/>
  <c r="E104" i="10"/>
  <c r="E105" i="10"/>
  <c r="E113" i="10" s="1"/>
  <c r="E106" i="10"/>
  <c r="E107" i="10"/>
  <c r="F107" i="10" s="1"/>
  <c r="E108" i="10"/>
  <c r="E109" i="10"/>
  <c r="F109" i="10" s="1"/>
  <c r="E110" i="10"/>
  <c r="E111" i="10"/>
  <c r="F111" i="10" s="1"/>
  <c r="E112" i="10"/>
  <c r="E103" i="10"/>
  <c r="D113" i="10"/>
  <c r="F110" i="10"/>
  <c r="F108" i="10"/>
  <c r="F106" i="10"/>
  <c r="F104" i="10"/>
  <c r="F103" i="10"/>
  <c r="F111" i="9"/>
  <c r="E111" i="9"/>
  <c r="F110" i="9"/>
  <c r="E110" i="9"/>
  <c r="F109" i="9"/>
  <c r="G109" i="9" s="1"/>
  <c r="E109" i="9"/>
  <c r="F108" i="9"/>
  <c r="E108" i="9"/>
  <c r="G108" i="9" s="1"/>
  <c r="F107" i="9"/>
  <c r="E107" i="9"/>
  <c r="F106" i="9"/>
  <c r="E106" i="9"/>
  <c r="G106" i="9" s="1"/>
  <c r="F105" i="9"/>
  <c r="E105" i="9"/>
  <c r="F104" i="9"/>
  <c r="E104" i="9"/>
  <c r="G104" i="9" s="1"/>
  <c r="F103" i="9"/>
  <c r="E103" i="9"/>
  <c r="F113" i="9"/>
  <c r="E113" i="9"/>
  <c r="D113" i="9"/>
  <c r="G111" i="9"/>
  <c r="G110" i="9"/>
  <c r="G107" i="9"/>
  <c r="G105" i="9"/>
  <c r="G103" i="9"/>
  <c r="E100" i="8"/>
  <c r="E101" i="8"/>
  <c r="E102" i="8"/>
  <c r="E103" i="8"/>
  <c r="E104" i="8"/>
  <c r="E105" i="8"/>
  <c r="E106" i="8"/>
  <c r="E107" i="8"/>
  <c r="E108" i="8"/>
  <c r="E99" i="8"/>
  <c r="D109" i="8"/>
  <c r="F107" i="8"/>
  <c r="F106" i="8"/>
  <c r="F105" i="8"/>
  <c r="F104" i="8"/>
  <c r="F103" i="8"/>
  <c r="F102" i="8"/>
  <c r="F101" i="8"/>
  <c r="F100" i="8"/>
  <c r="G107" i="7"/>
  <c r="F107" i="7"/>
  <c r="H107" i="7" s="1"/>
  <c r="E107" i="7"/>
  <c r="G106" i="7"/>
  <c r="F106" i="7"/>
  <c r="H106" i="7" s="1"/>
  <c r="E106" i="7"/>
  <c r="G105" i="7"/>
  <c r="F105" i="7"/>
  <c r="E105" i="7"/>
  <c r="E109" i="7" s="1"/>
  <c r="G104" i="7"/>
  <c r="F104" i="7"/>
  <c r="E104" i="7"/>
  <c r="H104" i="7" s="1"/>
  <c r="G103" i="7"/>
  <c r="F103" i="7"/>
  <c r="E103" i="7"/>
  <c r="G102" i="7"/>
  <c r="F102" i="7"/>
  <c r="E102" i="7"/>
  <c r="G101" i="7"/>
  <c r="F101" i="7"/>
  <c r="E101" i="7"/>
  <c r="G100" i="7"/>
  <c r="F100" i="7"/>
  <c r="E100" i="7"/>
  <c r="E99" i="7"/>
  <c r="F99" i="7"/>
  <c r="G99" i="7"/>
  <c r="D109" i="7"/>
  <c r="H103" i="7"/>
  <c r="H102" i="7"/>
  <c r="H101" i="7"/>
  <c r="H100" i="7"/>
  <c r="E102" i="6"/>
  <c r="E103" i="6"/>
  <c r="E104" i="6"/>
  <c r="E105" i="6"/>
  <c r="E106" i="6"/>
  <c r="E107" i="6"/>
  <c r="E108" i="6"/>
  <c r="E109" i="6"/>
  <c r="E101" i="6"/>
  <c r="E100" i="6"/>
  <c r="E110" i="6"/>
  <c r="D110" i="6"/>
  <c r="F108" i="6"/>
  <c r="F103" i="6"/>
  <c r="F102" i="6"/>
  <c r="F101" i="6"/>
  <c r="F100" i="6"/>
  <c r="E102" i="5"/>
  <c r="E103" i="5"/>
  <c r="F103" i="5" s="1"/>
  <c r="E104" i="5"/>
  <c r="E105" i="5"/>
  <c r="F105" i="5" s="1"/>
  <c r="E106" i="5"/>
  <c r="E107" i="5"/>
  <c r="F107" i="5" s="1"/>
  <c r="E108" i="5"/>
  <c r="E109" i="5"/>
  <c r="E101" i="5"/>
  <c r="E100" i="5"/>
  <c r="E110" i="5" s="1"/>
  <c r="D110" i="5"/>
  <c r="F108" i="5"/>
  <c r="F106" i="5"/>
  <c r="F104" i="5"/>
  <c r="F102" i="5"/>
  <c r="F101" i="5"/>
  <c r="F111" i="4"/>
  <c r="E111" i="4"/>
  <c r="F110" i="4"/>
  <c r="E110" i="4"/>
  <c r="F109" i="4"/>
  <c r="E109" i="4"/>
  <c r="G109" i="4" s="1"/>
  <c r="F108" i="4"/>
  <c r="E108" i="4"/>
  <c r="F107" i="4"/>
  <c r="E107" i="4"/>
  <c r="F106" i="4"/>
  <c r="E106" i="4"/>
  <c r="G106" i="4" s="1"/>
  <c r="F105" i="4"/>
  <c r="E105" i="4"/>
  <c r="F104" i="4"/>
  <c r="E104" i="4"/>
  <c r="G104" i="4" s="1"/>
  <c r="F103" i="4"/>
  <c r="E103" i="4"/>
  <c r="F113" i="4"/>
  <c r="E113" i="4"/>
  <c r="D113" i="4"/>
  <c r="G111" i="4"/>
  <c r="G107" i="4"/>
  <c r="G105" i="4"/>
  <c r="F109" i="3"/>
  <c r="E109" i="3"/>
  <c r="F108" i="3"/>
  <c r="E108" i="3"/>
  <c r="F107" i="3"/>
  <c r="E107" i="3"/>
  <c r="F106" i="3"/>
  <c r="E106" i="3"/>
  <c r="G106" i="3" s="1"/>
  <c r="F105" i="3"/>
  <c r="E105" i="3"/>
  <c r="F104" i="3"/>
  <c r="E104" i="3"/>
  <c r="G104" i="3" s="1"/>
  <c r="F103" i="3"/>
  <c r="G103" i="3" s="1"/>
  <c r="E103" i="3"/>
  <c r="F102" i="3"/>
  <c r="E102" i="3"/>
  <c r="G102" i="3" s="1"/>
  <c r="F101" i="3"/>
  <c r="E101" i="3"/>
  <c r="F100" i="3"/>
  <c r="E100" i="3"/>
  <c r="G100" i="3" s="1"/>
  <c r="F99" i="3"/>
  <c r="E99" i="3"/>
  <c r="G99" i="3" s="1"/>
  <c r="D109" i="3"/>
  <c r="G107" i="3"/>
  <c r="G105" i="3"/>
  <c r="G101" i="3"/>
  <c r="F109" i="2"/>
  <c r="G109" i="2" s="1"/>
  <c r="E109" i="2"/>
  <c r="F108" i="2"/>
  <c r="E108" i="2"/>
  <c r="G108" i="2" s="1"/>
  <c r="F107" i="2"/>
  <c r="E107" i="2"/>
  <c r="F106" i="2"/>
  <c r="E106" i="2"/>
  <c r="G106" i="2" s="1"/>
  <c r="F105" i="2"/>
  <c r="E105" i="2"/>
  <c r="F104" i="2"/>
  <c r="E104" i="2"/>
  <c r="G104" i="2" s="1"/>
  <c r="F103" i="2"/>
  <c r="E103" i="2"/>
  <c r="F102" i="2"/>
  <c r="E102" i="2"/>
  <c r="G102" i="2" s="1"/>
  <c r="F101" i="2"/>
  <c r="E101" i="2"/>
  <c r="F111" i="2"/>
  <c r="E111" i="2"/>
  <c r="D111" i="2"/>
  <c r="G107" i="2"/>
  <c r="G105" i="2"/>
  <c r="G103" i="2"/>
  <c r="G101" i="2"/>
  <c r="E103" i="1"/>
  <c r="E110" i="1"/>
  <c r="D110" i="1"/>
  <c r="F103" i="1"/>
  <c r="F110" i="1" s="1"/>
  <c r="O170" i="15" l="1"/>
  <c r="D174" i="15"/>
  <c r="O169" i="15"/>
  <c r="O173" i="15"/>
  <c r="O171" i="15"/>
  <c r="E174" i="15"/>
  <c r="G174" i="15"/>
  <c r="I174" i="15"/>
  <c r="K174" i="15"/>
  <c r="M174" i="15"/>
  <c r="O174" i="15"/>
  <c r="G104" i="12"/>
  <c r="G113" i="12" s="1"/>
  <c r="F105" i="10"/>
  <c r="F113" i="10" s="1"/>
  <c r="G113" i="9"/>
  <c r="E109" i="8"/>
  <c r="F99" i="8"/>
  <c r="F109" i="8" s="1"/>
  <c r="H105" i="7"/>
  <c r="G109" i="7"/>
  <c r="F109" i="7"/>
  <c r="H99" i="7"/>
  <c r="F110" i="6"/>
  <c r="F100" i="5"/>
  <c r="F110" i="5" s="1"/>
  <c r="G113" i="4"/>
  <c r="G109" i="3"/>
  <c r="G111" i="2"/>
  <c r="O128" i="15"/>
  <c r="H109" i="7" l="1"/>
  <c r="N137" i="15"/>
  <c r="M137" i="15"/>
  <c r="L137" i="15"/>
  <c r="K137" i="15"/>
  <c r="J137" i="15"/>
  <c r="I137" i="15"/>
  <c r="H137" i="15"/>
  <c r="G137" i="15"/>
  <c r="F137" i="15"/>
  <c r="E137" i="15"/>
  <c r="D137" i="15"/>
  <c r="O136" i="15"/>
  <c r="O135" i="15"/>
  <c r="O134" i="15"/>
  <c r="O133" i="15"/>
  <c r="O132" i="15"/>
  <c r="O131" i="15"/>
  <c r="O130" i="15"/>
  <c r="O129" i="15"/>
  <c r="O127" i="15"/>
  <c r="F89" i="12"/>
  <c r="E89" i="12"/>
  <c r="D89" i="12"/>
  <c r="G87" i="12"/>
  <c r="G86" i="12"/>
  <c r="G85" i="12"/>
  <c r="G84" i="12"/>
  <c r="G83" i="12"/>
  <c r="G82" i="12"/>
  <c r="G81" i="12"/>
  <c r="G80" i="12"/>
  <c r="G79" i="12"/>
  <c r="E89" i="10"/>
  <c r="D89" i="10"/>
  <c r="F87" i="10"/>
  <c r="F86" i="10"/>
  <c r="F85" i="10"/>
  <c r="F84" i="10"/>
  <c r="F83" i="10"/>
  <c r="F82" i="10"/>
  <c r="F81" i="10"/>
  <c r="F80" i="10"/>
  <c r="F79" i="10"/>
  <c r="F89" i="9"/>
  <c r="E89" i="9"/>
  <c r="D89" i="9"/>
  <c r="G87" i="9"/>
  <c r="G86" i="9"/>
  <c r="G85" i="9"/>
  <c r="G84" i="9"/>
  <c r="G83" i="9"/>
  <c r="G82" i="9"/>
  <c r="G81" i="9"/>
  <c r="G80" i="9"/>
  <c r="G79" i="9"/>
  <c r="E89" i="8"/>
  <c r="D89" i="8"/>
  <c r="F87" i="8"/>
  <c r="F86" i="8"/>
  <c r="F85" i="8"/>
  <c r="F84" i="8"/>
  <c r="F83" i="8"/>
  <c r="F82" i="8"/>
  <c r="F81" i="8"/>
  <c r="F80" i="8"/>
  <c r="F79" i="8"/>
  <c r="G86" i="7"/>
  <c r="F86" i="7"/>
  <c r="E86" i="7"/>
  <c r="D86" i="7"/>
  <c r="H84" i="7"/>
  <c r="H83" i="7"/>
  <c r="H82" i="7"/>
  <c r="H81" i="7"/>
  <c r="H80" i="7"/>
  <c r="H79" i="7"/>
  <c r="H78" i="7"/>
  <c r="H77" i="7"/>
  <c r="H76" i="7"/>
  <c r="E86" i="6"/>
  <c r="D86" i="6"/>
  <c r="F84" i="6"/>
  <c r="F79" i="6"/>
  <c r="F78" i="6"/>
  <c r="F77" i="6"/>
  <c r="F76" i="6"/>
  <c r="E86" i="5"/>
  <c r="D86" i="5"/>
  <c r="F84" i="5"/>
  <c r="F83" i="5"/>
  <c r="F82" i="5"/>
  <c r="F81" i="5"/>
  <c r="F80" i="5"/>
  <c r="F79" i="5"/>
  <c r="F78" i="5"/>
  <c r="F77" i="5"/>
  <c r="F76" i="5"/>
  <c r="F89" i="4"/>
  <c r="E89" i="4"/>
  <c r="D89" i="4"/>
  <c r="G87" i="4"/>
  <c r="G85" i="4"/>
  <c r="G83" i="4"/>
  <c r="G82" i="4"/>
  <c r="G81" i="4"/>
  <c r="G80" i="4"/>
  <c r="F86" i="3"/>
  <c r="E86" i="3"/>
  <c r="D86" i="3"/>
  <c r="G84" i="3"/>
  <c r="G83" i="3"/>
  <c r="G82" i="3"/>
  <c r="G81" i="3"/>
  <c r="G80" i="3"/>
  <c r="G79" i="3"/>
  <c r="G78" i="3"/>
  <c r="G77" i="3"/>
  <c r="G76" i="3"/>
  <c r="F86" i="2"/>
  <c r="E86" i="2"/>
  <c r="D86" i="2"/>
  <c r="G84" i="2"/>
  <c r="G83" i="2"/>
  <c r="G82" i="2"/>
  <c r="G81" i="2"/>
  <c r="G80" i="2"/>
  <c r="G79" i="2"/>
  <c r="G78" i="2"/>
  <c r="G77" i="2"/>
  <c r="G76" i="2"/>
  <c r="E86" i="1"/>
  <c r="D86" i="1"/>
  <c r="F79" i="1"/>
  <c r="F86" i="1" s="1"/>
  <c r="G89" i="12" l="1"/>
  <c r="G89" i="9"/>
  <c r="F86" i="5"/>
  <c r="G86" i="3"/>
  <c r="G86" i="2"/>
  <c r="G89" i="4"/>
  <c r="O137" i="15"/>
  <c r="F89" i="10"/>
  <c r="F89" i="8"/>
  <c r="H86" i="7"/>
  <c r="F86" i="6"/>
  <c r="N98" i="15" l="1"/>
  <c r="M98" i="15"/>
  <c r="L98" i="15"/>
  <c r="K98" i="15"/>
  <c r="J98" i="15"/>
  <c r="I98" i="15"/>
  <c r="H98" i="15"/>
  <c r="G98" i="15"/>
  <c r="F98" i="15"/>
  <c r="E98" i="15"/>
  <c r="D98" i="15"/>
  <c r="O97" i="15"/>
  <c r="O96" i="15"/>
  <c r="O95" i="15"/>
  <c r="O94" i="15"/>
  <c r="O93" i="15"/>
  <c r="O92" i="15"/>
  <c r="O91" i="15"/>
  <c r="O90" i="15"/>
  <c r="O89" i="15"/>
  <c r="O88" i="15"/>
  <c r="F66" i="12"/>
  <c r="E66" i="12"/>
  <c r="D66" i="12"/>
  <c r="G64" i="12"/>
  <c r="G63" i="12"/>
  <c r="G62" i="12"/>
  <c r="G61" i="12"/>
  <c r="G60" i="12"/>
  <c r="G59" i="12"/>
  <c r="G58" i="12"/>
  <c r="G57" i="12"/>
  <c r="G56" i="12"/>
  <c r="E65" i="10"/>
  <c r="D65" i="10"/>
  <c r="F63" i="10"/>
  <c r="F62" i="10"/>
  <c r="F61" i="10"/>
  <c r="F60" i="10"/>
  <c r="F59" i="10"/>
  <c r="F58" i="10"/>
  <c r="F57" i="10"/>
  <c r="F56" i="10"/>
  <c r="F55" i="10"/>
  <c r="F66" i="9"/>
  <c r="E66" i="9"/>
  <c r="D66" i="9"/>
  <c r="G64" i="9"/>
  <c r="G63" i="9"/>
  <c r="G62" i="9"/>
  <c r="G61" i="9"/>
  <c r="G60" i="9"/>
  <c r="G59" i="9"/>
  <c r="G58" i="9"/>
  <c r="G57" i="9"/>
  <c r="G56" i="9"/>
  <c r="E66" i="8"/>
  <c r="D66" i="8"/>
  <c r="F64" i="8"/>
  <c r="F63" i="8"/>
  <c r="F62" i="8"/>
  <c r="F61" i="8"/>
  <c r="F60" i="8"/>
  <c r="F59" i="8"/>
  <c r="F58" i="8"/>
  <c r="F57" i="8"/>
  <c r="F56" i="8"/>
  <c r="G64" i="7"/>
  <c r="F64" i="7"/>
  <c r="E64" i="7"/>
  <c r="D64" i="7"/>
  <c r="H62" i="7"/>
  <c r="H61" i="7"/>
  <c r="H60" i="7"/>
  <c r="H59" i="7"/>
  <c r="H58" i="7"/>
  <c r="H57" i="7"/>
  <c r="H56" i="7"/>
  <c r="H55" i="7"/>
  <c r="H54" i="7"/>
  <c r="E65" i="6"/>
  <c r="D65" i="6"/>
  <c r="F63" i="6"/>
  <c r="F58" i="6"/>
  <c r="F57" i="6"/>
  <c r="F56" i="6"/>
  <c r="F55" i="6"/>
  <c r="E64" i="5"/>
  <c r="D64" i="5"/>
  <c r="F62" i="5"/>
  <c r="F61" i="5"/>
  <c r="F60" i="5"/>
  <c r="F59" i="5"/>
  <c r="F58" i="5"/>
  <c r="F57" i="5"/>
  <c r="F56" i="5"/>
  <c r="F55" i="5"/>
  <c r="F54" i="5"/>
  <c r="F65" i="4"/>
  <c r="E65" i="4"/>
  <c r="D65" i="4"/>
  <c r="G63" i="4"/>
  <c r="G61" i="4"/>
  <c r="G59" i="4"/>
  <c r="G58" i="4"/>
  <c r="G57" i="4"/>
  <c r="G56" i="4"/>
  <c r="F64" i="3"/>
  <c r="E64" i="3"/>
  <c r="D64" i="3"/>
  <c r="G62" i="3"/>
  <c r="G61" i="3"/>
  <c r="G60" i="3"/>
  <c r="G59" i="3"/>
  <c r="G58" i="3"/>
  <c r="G57" i="3"/>
  <c r="G56" i="3"/>
  <c r="G55" i="3"/>
  <c r="G54" i="3"/>
  <c r="F63" i="2"/>
  <c r="E63" i="2"/>
  <c r="D63" i="2"/>
  <c r="G61" i="2"/>
  <c r="G60" i="2"/>
  <c r="G59" i="2"/>
  <c r="G58" i="2"/>
  <c r="G57" i="2"/>
  <c r="G56" i="2"/>
  <c r="G55" i="2"/>
  <c r="G54" i="2"/>
  <c r="G53" i="2"/>
  <c r="F65" i="6" l="1"/>
  <c r="G66" i="12"/>
  <c r="H64" i="7"/>
  <c r="O98" i="15"/>
  <c r="F65" i="10"/>
  <c r="G66" i="9"/>
  <c r="F66" i="8"/>
  <c r="F64" i="5"/>
  <c r="G65" i="4"/>
  <c r="G64" i="3"/>
  <c r="G63" i="2"/>
  <c r="E62" i="1"/>
  <c r="D62" i="1"/>
  <c r="F55" i="1"/>
  <c r="F62" i="1" s="1"/>
  <c r="O59" i="15" l="1"/>
  <c r="O58" i="15"/>
  <c r="O57" i="15"/>
  <c r="O56" i="15"/>
  <c r="O55" i="15"/>
  <c r="O54" i="15"/>
  <c r="O53" i="15"/>
  <c r="O52" i="15"/>
  <c r="O51" i="15"/>
  <c r="O50" i="15"/>
  <c r="G35" i="12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C33" i="21" l="1"/>
  <c r="F31" i="1" l="1"/>
  <c r="N60" i="15" l="1"/>
  <c r="M60" i="15"/>
  <c r="L60" i="15"/>
  <c r="K60" i="15"/>
  <c r="J60" i="15"/>
  <c r="I60" i="15"/>
  <c r="H60" i="15"/>
  <c r="G60" i="15"/>
  <c r="F60" i="15"/>
  <c r="E60" i="15"/>
  <c r="D60" i="15"/>
  <c r="F42" i="12"/>
  <c r="E42" i="12"/>
  <c r="D42" i="12"/>
  <c r="G40" i="12"/>
  <c r="G39" i="12"/>
  <c r="G38" i="12"/>
  <c r="G37" i="12"/>
  <c r="G36" i="12"/>
  <c r="G34" i="12"/>
  <c r="G33" i="12"/>
  <c r="G32" i="12"/>
  <c r="E42" i="10"/>
  <c r="D42" i="10"/>
  <c r="F40" i="10"/>
  <c r="F39" i="10"/>
  <c r="F38" i="10"/>
  <c r="F37" i="10"/>
  <c r="F36" i="10"/>
  <c r="F35" i="10"/>
  <c r="F34" i="10"/>
  <c r="F33" i="10"/>
  <c r="F32" i="10"/>
  <c r="F42" i="10" s="1"/>
  <c r="F42" i="9"/>
  <c r="E42" i="9"/>
  <c r="D42" i="9"/>
  <c r="G40" i="9"/>
  <c r="G39" i="9"/>
  <c r="G38" i="9"/>
  <c r="G37" i="9"/>
  <c r="G36" i="9"/>
  <c r="G35" i="9"/>
  <c r="G34" i="9"/>
  <c r="G33" i="9"/>
  <c r="G32" i="9"/>
  <c r="E43" i="8"/>
  <c r="D43" i="8"/>
  <c r="F41" i="8"/>
  <c r="F40" i="8"/>
  <c r="F39" i="8"/>
  <c r="F38" i="8"/>
  <c r="F37" i="8"/>
  <c r="F36" i="8"/>
  <c r="F35" i="8"/>
  <c r="F34" i="8"/>
  <c r="F33" i="8"/>
  <c r="G41" i="7"/>
  <c r="F41" i="7"/>
  <c r="E41" i="7"/>
  <c r="D41" i="7"/>
  <c r="H39" i="7"/>
  <c r="H38" i="7"/>
  <c r="H37" i="7"/>
  <c r="H36" i="7"/>
  <c r="H35" i="7"/>
  <c r="H34" i="7"/>
  <c r="H33" i="7"/>
  <c r="H32" i="7"/>
  <c r="H31" i="7"/>
  <c r="E41" i="6"/>
  <c r="D41" i="6"/>
  <c r="F39" i="6"/>
  <c r="F34" i="6"/>
  <c r="F33" i="6"/>
  <c r="F32" i="6"/>
  <c r="F31" i="6"/>
  <c r="E42" i="5"/>
  <c r="D42" i="5"/>
  <c r="F40" i="5"/>
  <c r="F39" i="5"/>
  <c r="F38" i="5"/>
  <c r="F37" i="5"/>
  <c r="F36" i="5"/>
  <c r="F35" i="5"/>
  <c r="F34" i="5"/>
  <c r="F33" i="5"/>
  <c r="F32" i="5"/>
  <c r="F42" i="4"/>
  <c r="E42" i="4"/>
  <c r="D42" i="4"/>
  <c r="G40" i="4"/>
  <c r="G38" i="4"/>
  <c r="G36" i="4"/>
  <c r="G35" i="4"/>
  <c r="G34" i="4"/>
  <c r="G33" i="4"/>
  <c r="F41" i="3"/>
  <c r="E41" i="3"/>
  <c r="D41" i="3"/>
  <c r="G39" i="3"/>
  <c r="G38" i="3"/>
  <c r="G37" i="3"/>
  <c r="G36" i="3"/>
  <c r="G35" i="3"/>
  <c r="G34" i="3"/>
  <c r="G33" i="3"/>
  <c r="G32" i="3"/>
  <c r="G31" i="3"/>
  <c r="F40" i="2"/>
  <c r="E40" i="2"/>
  <c r="D40" i="2"/>
  <c r="G38" i="2"/>
  <c r="G37" i="2"/>
  <c r="G36" i="2"/>
  <c r="G35" i="2"/>
  <c r="G34" i="2"/>
  <c r="G33" i="2"/>
  <c r="G32" i="2"/>
  <c r="G31" i="2"/>
  <c r="G30" i="2"/>
  <c r="B21" i="20"/>
  <c r="D21" i="20"/>
  <c r="E21" i="20"/>
  <c r="F21" i="20"/>
  <c r="G21" i="20"/>
  <c r="H21" i="20"/>
  <c r="I21" i="20"/>
  <c r="J21" i="20"/>
  <c r="K21" i="20"/>
  <c r="L21" i="20"/>
  <c r="M21" i="20"/>
  <c r="N21" i="20"/>
  <c r="G15" i="4"/>
  <c r="G42" i="12" l="1"/>
  <c r="G42" i="9"/>
  <c r="F42" i="5"/>
  <c r="G42" i="4"/>
  <c r="G41" i="3"/>
  <c r="F43" i="8"/>
  <c r="H41" i="7"/>
  <c r="F41" i="6"/>
  <c r="O60" i="15"/>
  <c r="G40" i="2"/>
  <c r="F15" i="6"/>
  <c r="F10" i="6"/>
  <c r="G13" i="4"/>
  <c r="G11" i="4"/>
  <c r="G10" i="4"/>
  <c r="G9" i="4"/>
  <c r="G8" i="4"/>
  <c r="G14" i="2"/>
  <c r="G13" i="2"/>
  <c r="G12" i="2"/>
  <c r="G11" i="2"/>
  <c r="G10" i="2"/>
  <c r="G9" i="2"/>
  <c r="G8" i="2"/>
  <c r="G7" i="2"/>
  <c r="G6" i="2"/>
  <c r="F16" i="2"/>
  <c r="E16" i="2"/>
  <c r="F6" i="1"/>
  <c r="F38" i="1" l="1"/>
  <c r="E38" i="1"/>
  <c r="D38" i="1"/>
  <c r="D17" i="6" l="1"/>
  <c r="D17" i="7"/>
  <c r="D16" i="2" l="1"/>
  <c r="C21" i="20"/>
  <c r="D17" i="9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O22" i="17"/>
  <c r="O21" i="17"/>
  <c r="O20" i="17"/>
  <c r="O19" i="17"/>
  <c r="O17" i="17"/>
  <c r="O16" i="17"/>
  <c r="O15" i="17"/>
  <c r="O14" i="17"/>
  <c r="O12" i="17"/>
  <c r="F23" i="17"/>
  <c r="N23" i="17"/>
  <c r="M23" i="17"/>
  <c r="K23" i="17"/>
  <c r="J23" i="17"/>
  <c r="I23" i="17"/>
  <c r="H23" i="17"/>
  <c r="G23" i="17"/>
  <c r="E23" i="17"/>
  <c r="D23" i="17"/>
  <c r="O18" i="17"/>
  <c r="O13" i="17"/>
  <c r="N22" i="15"/>
  <c r="M22" i="15"/>
  <c r="L22" i="15"/>
  <c r="K22" i="15"/>
  <c r="J22" i="15"/>
  <c r="I22" i="15"/>
  <c r="H22" i="15"/>
  <c r="G22" i="15"/>
  <c r="F22" i="15"/>
  <c r="E22" i="15"/>
  <c r="D22" i="15"/>
  <c r="O21" i="15"/>
  <c r="O20" i="15"/>
  <c r="O19" i="15"/>
  <c r="O18" i="15"/>
  <c r="O17" i="15"/>
  <c r="O16" i="15"/>
  <c r="O15" i="15"/>
  <c r="O14" i="15"/>
  <c r="O13" i="15"/>
  <c r="O12" i="15"/>
  <c r="F17" i="12"/>
  <c r="E17" i="12"/>
  <c r="D17" i="12"/>
  <c r="G8" i="12"/>
  <c r="G9" i="12"/>
  <c r="G11" i="12"/>
  <c r="G12" i="12"/>
  <c r="G13" i="12"/>
  <c r="G14" i="12"/>
  <c r="G15" i="12"/>
  <c r="G7" i="12"/>
  <c r="D17" i="10"/>
  <c r="E17" i="10"/>
  <c r="F8" i="10"/>
  <c r="F9" i="10"/>
  <c r="F10" i="10"/>
  <c r="F11" i="10"/>
  <c r="F12" i="10"/>
  <c r="F13" i="10"/>
  <c r="F14" i="10"/>
  <c r="F15" i="10"/>
  <c r="F7" i="10"/>
  <c r="F17" i="9"/>
  <c r="E17" i="9"/>
  <c r="G8" i="9"/>
  <c r="G9" i="9"/>
  <c r="G10" i="9"/>
  <c r="G11" i="9"/>
  <c r="G12" i="9"/>
  <c r="G13" i="9"/>
  <c r="G14" i="9"/>
  <c r="G15" i="9"/>
  <c r="G7" i="9"/>
  <c r="D17" i="8"/>
  <c r="E17" i="8"/>
  <c r="F8" i="8"/>
  <c r="F9" i="8"/>
  <c r="F10" i="8"/>
  <c r="F11" i="8"/>
  <c r="F12" i="8"/>
  <c r="F13" i="8"/>
  <c r="F14" i="8"/>
  <c r="F15" i="8"/>
  <c r="F7" i="8"/>
  <c r="G17" i="7"/>
  <c r="F17" i="7"/>
  <c r="E17" i="7"/>
  <c r="H8" i="7"/>
  <c r="H9" i="7"/>
  <c r="H10" i="7"/>
  <c r="H11" i="7"/>
  <c r="H12" i="7"/>
  <c r="H13" i="7"/>
  <c r="H14" i="7"/>
  <c r="H15" i="7"/>
  <c r="H7" i="7"/>
  <c r="E17" i="6"/>
  <c r="F8" i="6"/>
  <c r="F9" i="6"/>
  <c r="F7" i="6"/>
  <c r="G8" i="3"/>
  <c r="G9" i="3"/>
  <c r="G10" i="3"/>
  <c r="G11" i="3"/>
  <c r="G12" i="3"/>
  <c r="G13" i="3"/>
  <c r="G14" i="3"/>
  <c r="G15" i="3"/>
  <c r="G7" i="3"/>
  <c r="F8" i="5"/>
  <c r="F9" i="5"/>
  <c r="F10" i="5"/>
  <c r="F11" i="5"/>
  <c r="F12" i="5"/>
  <c r="F13" i="5"/>
  <c r="F14" i="5"/>
  <c r="F15" i="5"/>
  <c r="F7" i="5"/>
  <c r="E17" i="5"/>
  <c r="D17" i="5"/>
  <c r="F17" i="4"/>
  <c r="E17" i="4"/>
  <c r="D17" i="4"/>
  <c r="F17" i="3"/>
  <c r="E17" i="3"/>
  <c r="D17" i="3"/>
  <c r="G16" i="2"/>
  <c r="E13" i="1"/>
  <c r="D13" i="1"/>
  <c r="G17" i="12" l="1"/>
  <c r="G17" i="3"/>
  <c r="F17" i="10"/>
  <c r="G17" i="9"/>
  <c r="F17" i="8"/>
  <c r="H17" i="7"/>
  <c r="F17" i="6"/>
  <c r="O23" i="17"/>
  <c r="F17" i="5"/>
  <c r="C33" i="20"/>
  <c r="O22" i="15"/>
  <c r="G17" i="4"/>
  <c r="F13" i="1"/>
</calcChain>
</file>

<file path=xl/sharedStrings.xml><?xml version="1.0" encoding="utf-8"?>
<sst xmlns="http://schemas.openxmlformats.org/spreadsheetml/2006/main" count="2262" uniqueCount="143">
  <si>
    <t>รวม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</si>
  <si>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</si>
  <si>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</si>
  <si>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</si>
  <si>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</si>
  <si>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</si>
  <si>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</si>
  <si>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</si>
  <si>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</si>
  <si>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</si>
  <si>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</si>
  <si>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องค์การบริหารส่วนตำบลเมืองพล   อำเภอพล  จังหวัดขอนแก่น</t>
  </si>
  <si>
    <t>รายงานรายจ่ายในการดำเนินงานที่จ่ายจากเงินรายรับตามแผนงาน งบกลาง</t>
  </si>
  <si>
    <t>งบ</t>
  </si>
  <si>
    <t>หมวด</t>
  </si>
  <si>
    <t>แหล่งเงิน</t>
  </si>
  <si>
    <t>ประมาณการ</t>
  </si>
  <si>
    <t>เงินงบประมาณ</t>
  </si>
  <si>
    <t xml:space="preserve">    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</si>
  <si>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</si>
  <si>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</si>
  <si>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งบดำเนินการ</t>
  </si>
  <si>
    <t>งบลงทุน</t>
  </si>
  <si>
    <t>งบเงินอุดหนุน</t>
  </si>
  <si>
    <t>งานบริหารทั่วไป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</si>
  <si>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</si>
  <si>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</si>
  <si>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</si>
  <si>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</si>
  <si>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</si>
  <si>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</si>
  <si>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</si>
  <si>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</si>
  <si>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</si>
  <si>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</si>
  <si>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</si>
  <si>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สาธารณสุข</t>
  </si>
  <si>
    <t>งานบริการสาธารณสุข</t>
  </si>
  <si>
    <t>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</si>
  <si>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</si>
  <si>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</si>
  <si>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งานสวัสดิการสังคมและ</t>
  </si>
  <si>
    <t>รายงานรายจ่ายในการดำเนินงานที่จ่ายจากเงินรายรับตามแผนงาน เคหะและชุมชน</t>
  </si>
  <si>
    <t>เคหะชุมชน</t>
  </si>
  <si>
    <t>งานไฟฟ้าและถนน</t>
  </si>
  <si>
    <t>งานกำจัดขยะมูลฝอยและ</t>
  </si>
  <si>
    <t>สิ่งปฏิกูล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</si>
  <si>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</si>
  <si>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งานส่งเสริมและสนับสนุน</t>
  </si>
  <si>
    <t>ความเข็มแข็งของชุมชน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</si>
  <si>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</si>
  <si>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งานกีฬาและ</t>
  </si>
  <si>
    <t>นันทนาการ</t>
  </si>
  <si>
    <t>งานศาสนาและ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</si>
  <si>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</si>
  <si>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</si>
  <si>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</t>
  </si>
  <si>
    <t>พื้นฐาน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</si>
  <si>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</si>
  <si>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</si>
  <si>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</si>
  <si>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การเกษตร</t>
  </si>
  <si>
    <t>แผนงาน</t>
  </si>
  <si>
    <t>บริหาร</t>
  </si>
  <si>
    <t xml:space="preserve">งาน </t>
  </si>
  <si>
    <t>ทั่วไป</t>
  </si>
  <si>
    <t>การรักษา</t>
  </si>
  <si>
    <t>ความ</t>
  </si>
  <si>
    <t>สงบภายใน</t>
  </si>
  <si>
    <t>สังคม</t>
  </si>
  <si>
    <t>สงเคราะห์</t>
  </si>
  <si>
    <t>เคหะและ</t>
  </si>
  <si>
    <t>ชุมชน</t>
  </si>
  <si>
    <t>สร้าง</t>
  </si>
  <si>
    <t>เข็มแข็ง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</si>
  <si>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</si>
  <si>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</si>
  <si>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</si>
  <si>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</si>
  <si>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</si>
  <si>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</si>
  <si>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</si>
  <si>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รายงานรายจ่ายในการดำเนินงานที่จ่ายจากเงินรายรับตามแผนงานรวม</t>
  </si>
  <si>
    <t>งบรายจ่ายอื่น</t>
  </si>
  <si>
    <t>รายจ่ายอื่น</t>
  </si>
  <si>
    <t>รายจ่าย</t>
  </si>
  <si>
    <t>รายงานรายจ่ายในการดำเนินงานที่จ่ายจากเงินสะสม</t>
  </si>
  <si>
    <t>โยธา</t>
  </si>
  <si>
    <t>และการ</t>
  </si>
  <si>
    <t>ประมาณ</t>
  </si>
  <si>
    <t>รวมรายจ่าย</t>
  </si>
  <si>
    <t>รายการ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</si>
  <si>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</si>
  <si>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</si>
  <si>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</si>
  <si>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หมวดรายได้เบ็ตเตล็ต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</si>
  <si>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</si>
  <si>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</si>
  <si>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</si>
  <si>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หมวดเงินอุดหนุนระบุวัตถุประสงค์/ภารกิจ</t>
  </si>
  <si>
    <t>รวมรายรับ</t>
  </si>
  <si>
    <t>หมวดรายได้จากสาธารณูปโภคและการพาณิชย์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</si>
  <si>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</si>
  <si>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</si>
  <si>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</si>
  <si>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หมวดรายได้จากทรัพย์สิน</t>
  </si>
  <si>
    <t>ตั้งแต่วันที่    1   ตุลาคม    2559    ถึงวันที่    31    ธันวาคม     2559</t>
  </si>
  <si>
    <t xml:space="preserve">      </t>
  </si>
  <si>
    <t xml:space="preserve">              </t>
  </si>
  <si>
    <t>ตั้งแต่วันที่    1   ตุลาคม    2560    ถึงวันที่    31    ธันวาคม     2560</t>
  </si>
  <si>
    <t>ตั้งแต่วันที่    1   มกราคม   2561   ถึงวันที่    31  มีนาคม  2561</t>
  </si>
  <si>
    <t>ตั้งแต่วันที่    1   มกราคม    2561    ถึงวันที่    31    มีนาคม     2561</t>
  </si>
  <si>
    <t>ตั้งแต่วันที่    1   มกราคม    2561    ถึงวันที่    31    มีนาคม  2561</t>
  </si>
  <si>
    <t>ตั้งแต่วันที่    1   มกราคม  2561    ถึงวันที่    31    มีนาคม  2561</t>
  </si>
  <si>
    <t>ตั้งแต่วันที่    1   มกราคม  2561   ถึงวันที่    31    มีนาคม     2561</t>
  </si>
  <si>
    <t>ตั้งแต่วันที่    1   มกราคม    2561    ถึงวันที่    31    มีนาคม   2561</t>
  </si>
  <si>
    <t>ตั้งแต่วันที่    1   มกราคม   2561    ถึงวันที่    31   มีนาคม  2561</t>
  </si>
  <si>
    <t>ตั้งแต่วันที่    1   มกราคม    2561    ถึงวันที่    31   มีนาคม  2561</t>
  </si>
  <si>
    <t>ตั้งแต่วันที่    1   มกราคม   2561    ถึงวันที่    31    มีนาคม  2561</t>
  </si>
  <si>
    <t xml:space="preserve"> ตั้งแต่วันที่    1   ตุลาคม    2560    ถึงวันที่    31    ธันวาคม     2560</t>
  </si>
  <si>
    <t xml:space="preserve"> ตั้งแต่วันที่    1   มกราคม  2561   ถึงวันที่    31   มีนาคม  2561</t>
  </si>
  <si>
    <t xml:space="preserve"> ตั้งแต่วันที่    1   ตุลาคม  2560    ถึงวันที่    31    ธันวาคม     2560</t>
  </si>
  <si>
    <t>-</t>
  </si>
  <si>
    <t>ตั้งแต่วันที่    1   เมษายน   2561   ถึงวันที่    30   มิถุนายน  2561</t>
  </si>
  <si>
    <t>ตั้งแต่วันที่    1   เมษายน   2561    ถึงวันที่    30  มิถุนายน  2561</t>
  </si>
  <si>
    <t>ตั้งแต่วันที่    1   เมษายน    2561    ถึงวันที่    30   มิถุนายน   2561</t>
  </si>
  <si>
    <t>ตั้งแต่วันที่    1   เมษายน  2561   ถึงวันที่    30   มิถุนายน     2561</t>
  </si>
  <si>
    <t>ตั้งแต่วันที่    1   เมษายน    2561    ถึงวันที่    30   มิถุนายน     2561</t>
  </si>
  <si>
    <t>ตั้งแต่วันที่    1   เมษายน    2561    ถึงวันที่    30   มิถุนายน  2561</t>
  </si>
  <si>
    <t>ตั้งแต่วันที่    1   เมษายน   2561    ถึงวันที่    30    มิถุนายน  2561</t>
  </si>
  <si>
    <t>ตั้งแต่วันที่    1   เมษายน  2561    ถึงวันที่    30    มิถุนายน  2561</t>
  </si>
  <si>
    <t xml:space="preserve"> ตั้งแต่วันที่    1   เมษายน  2561   ถึงวันที่    31   มิถุนายน  2561</t>
  </si>
  <si>
    <t>ตั้งแต่วันที่    1   กรกฎาคม   2561   ถึงวันที่    30   กันยายน 2561</t>
  </si>
  <si>
    <t>ตั้งแต่วันที่    1   กรกฎาคม    2561    ถึงวันที่    30   กันยายน    2561</t>
  </si>
  <si>
    <t>ตั้งแต่วันที่    1   กรกฎาคม    2561    ถึงวันที่    30   กันยายน     2561</t>
  </si>
  <si>
    <t>ตั้งแต่วันที่    1   กรกฎาคม   2561   ถึงวันที่    30   กันยายน   2561</t>
  </si>
  <si>
    <t>ตั้งแต่วันที่    1  กรกฎาคม    2561    ถึงวันที่    30  กันยายน   2561</t>
  </si>
  <si>
    <t>ตั้งแต่วันที่    1   กรกฎาคม   2561    ถึงวันที่    30  กันยายน 2561</t>
  </si>
  <si>
    <t>ตั้งแต่วันที่    1   กรกฎาคม    2561    ถึงวันที่    30   กันยายน   2561</t>
  </si>
  <si>
    <t>ตั้งแต่วันที่    1   กรกฎาคม   2561    ถึงวันที่    30   กันยายน  2561</t>
  </si>
  <si>
    <t>ตั้งแต่วันที่    1   กรกฎาคม   2561    ถึงวันที่    30   กันยายน 2561</t>
  </si>
  <si>
    <t>ตั้งแต่วันที่    1   กรกฎาคม   2561    ถึงวันที่    30    กันยายน   2561</t>
  </si>
  <si>
    <t xml:space="preserve"> ตั้งแต่วันที่    1   กรกฎาคม  2561   ถึงวันที่    31   กันยายน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</si>
</sst>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3" fillId="0" borderId="3" xfId="0" applyFont="1" applyBorder="1"/>
    <xf numFmtId="0" fontId="3" fillId="0" borderId="20" xfId="0" applyFont="1" applyBorder="1"/>
    <xf numFmtId="0" fontId="3" fillId="0" borderId="4" xfId="0" applyFont="1" applyBorder="1"/>
    <xf numFmtId="43" fontId="2" fillId="0" borderId="1" xfId="1" applyFont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20" xfId="1" applyFont="1" applyBorder="1"/>
    <xf numFmtId="43" fontId="3" fillId="0" borderId="0" xfId="0" applyNumberFormat="1" applyFont="1"/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43" fontId="3" fillId="0" borderId="3" xfId="0" applyNumberFormat="1" applyFont="1" applyBorder="1"/>
    <xf numFmtId="43" fontId="3" fillId="0" borderId="2" xfId="0" applyNumberFormat="1" applyFont="1" applyBorder="1"/>
    <xf numFmtId="43" fontId="3" fillId="0" borderId="3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43" fontId="2" fillId="0" borderId="0" xfId="0" applyNumberFormat="1" applyFont="1" applyBorder="1"/>
    <xf numFmtId="0" fontId="6" fillId="0" borderId="0" xfId="0" applyFont="1"/>
    <xf numFmtId="0" fontId="6" fillId="0" borderId="17" xfId="0" applyFont="1" applyBorder="1"/>
    <xf numFmtId="43" fontId="6" fillId="0" borderId="17" xfId="1" applyNumberFormat="1" applyFont="1" applyBorder="1"/>
    <xf numFmtId="43" fontId="6" fillId="0" borderId="17" xfId="1" applyFont="1" applyBorder="1"/>
    <xf numFmtId="0" fontId="5" fillId="0" borderId="1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3" fontId="6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6" fillId="0" borderId="18" xfId="0" applyNumberFormat="1" applyFont="1" applyBorder="1"/>
    <xf numFmtId="43" fontId="6" fillId="0" borderId="18" xfId="1" applyNumberFormat="1" applyFont="1" applyBorder="1"/>
    <xf numFmtId="187" fontId="6" fillId="0" borderId="18" xfId="1" applyNumberFormat="1" applyFont="1" applyBorder="1"/>
    <xf numFmtId="43" fontId="6" fillId="0" borderId="18" xfId="1" applyFont="1" applyBorder="1"/>
    <xf numFmtId="43" fontId="5" fillId="0" borderId="18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43" fontId="6" fillId="0" borderId="20" xfId="1" applyFont="1" applyBorder="1" applyAlignment="1">
      <alignment horizontal="center"/>
    </xf>
    <xf numFmtId="43" fontId="6" fillId="0" borderId="20" xfId="0" applyNumberFormat="1" applyFont="1" applyBorder="1"/>
    <xf numFmtId="43" fontId="6" fillId="0" borderId="20" xfId="1" applyNumberFormat="1" applyFont="1" applyBorder="1"/>
    <xf numFmtId="187" fontId="6" fillId="0" borderId="20" xfId="1" applyNumberFormat="1" applyFont="1" applyBorder="1"/>
    <xf numFmtId="43" fontId="6" fillId="0" borderId="20" xfId="1" applyFont="1" applyBorder="1"/>
    <xf numFmtId="43" fontId="5" fillId="0" borderId="20" xfId="0" applyNumberFormat="1" applyFont="1" applyBorder="1"/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43" fontId="5" fillId="0" borderId="1" xfId="1" applyFont="1" applyBorder="1"/>
    <xf numFmtId="43" fontId="5" fillId="0" borderId="1" xfId="1" applyNumberFormat="1" applyFont="1" applyBorder="1"/>
    <xf numFmtId="43" fontId="5" fillId="0" borderId="1" xfId="0" applyNumberFormat="1" applyFont="1" applyBorder="1"/>
    <xf numFmtId="43" fontId="6" fillId="0" borderId="0" xfId="1" applyNumberFormat="1" applyFont="1"/>
    <xf numFmtId="43" fontId="6" fillId="0" borderId="0" xfId="1" applyFont="1"/>
    <xf numFmtId="0" fontId="5" fillId="0" borderId="0" xfId="0" applyFont="1"/>
    <xf numFmtId="0" fontId="3" fillId="0" borderId="17" xfId="0" applyFont="1" applyBorder="1"/>
    <xf numFmtId="187" fontId="3" fillId="0" borderId="17" xfId="1" applyNumberFormat="1" applyFont="1" applyBorder="1"/>
    <xf numFmtId="0" fontId="2" fillId="0" borderId="17" xfId="0" applyFont="1" applyBorder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3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187" fontId="3" fillId="0" borderId="18" xfId="1" applyNumberFormat="1" applyFont="1" applyBorder="1"/>
    <xf numFmtId="43" fontId="2" fillId="0" borderId="18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43" fontId="3" fillId="0" borderId="20" xfId="1" applyNumberFormat="1" applyFont="1" applyBorder="1"/>
    <xf numFmtId="43" fontId="2" fillId="0" borderId="20" xfId="0" applyNumberFormat="1" applyFont="1" applyBorder="1"/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87" fontId="3" fillId="0" borderId="20" xfId="1" applyNumberFormat="1" applyFont="1" applyBorder="1"/>
    <xf numFmtId="43" fontId="2" fillId="0" borderId="10" xfId="0" applyNumberFormat="1" applyFont="1" applyBorder="1"/>
    <xf numFmtId="187" fontId="3" fillId="0" borderId="0" xfId="1" applyNumberFormat="1" applyFont="1"/>
    <xf numFmtId="0" fontId="2" fillId="0" borderId="0" xfId="0" applyFont="1"/>
    <xf numFmtId="0" fontId="10" fillId="0" borderId="2" xfId="0" applyFont="1" applyBorder="1" applyAlignment="1">
      <alignment vertical="center"/>
    </xf>
    <xf numFmtId="43" fontId="10" fillId="0" borderId="2" xfId="1" applyFont="1" applyBorder="1" applyAlignment="1">
      <alignment vertical="center"/>
    </xf>
    <xf numFmtId="0" fontId="11" fillId="0" borderId="0" xfId="0" applyFont="1"/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0" fillId="0" borderId="10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3" fontId="11" fillId="0" borderId="4" xfId="1" applyFont="1" applyBorder="1" applyAlignment="1">
      <alignment vertical="center"/>
    </xf>
    <xf numFmtId="43" fontId="11" fillId="0" borderId="11" xfId="1" applyFont="1" applyBorder="1" applyAlignment="1">
      <alignment horizontal="center" vertical="center"/>
    </xf>
    <xf numFmtId="43" fontId="10" fillId="0" borderId="4" xfId="1" applyFont="1" applyBorder="1" applyAlignment="1">
      <alignment vertical="center"/>
    </xf>
    <xf numFmtId="43" fontId="11" fillId="0" borderId="12" xfId="1" applyFont="1" applyBorder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43" fontId="11" fillId="0" borderId="2" xfId="1" applyFont="1" applyBorder="1" applyAlignment="1">
      <alignment horizontal="left" vertical="center"/>
    </xf>
    <xf numFmtId="43" fontId="11" fillId="0" borderId="10" xfId="1" applyFont="1" applyBorder="1" applyAlignment="1">
      <alignment horizontal="center" vertical="center"/>
    </xf>
    <xf numFmtId="43" fontId="10" fillId="0" borderId="10" xfId="1" applyFont="1" applyBorder="1" applyAlignment="1">
      <alignment vertical="center"/>
    </xf>
    <xf numFmtId="43" fontId="11" fillId="0" borderId="8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43" fontId="10" fillId="0" borderId="2" xfId="1" applyFont="1" applyBorder="1" applyAlignment="1">
      <alignment horizontal="center"/>
    </xf>
    <xf numFmtId="0" fontId="11" fillId="0" borderId="3" xfId="0" applyFont="1" applyBorder="1"/>
    <xf numFmtId="43" fontId="11" fillId="0" borderId="12" xfId="1" applyFont="1" applyBorder="1" applyAlignment="1">
      <alignment horizontal="left"/>
    </xf>
    <xf numFmtId="43" fontId="11" fillId="0" borderId="1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/>
    <xf numFmtId="0" fontId="11" fillId="0" borderId="3" xfId="0" applyFont="1" applyBorder="1" applyAlignment="1">
      <alignment horizontal="left"/>
    </xf>
    <xf numFmtId="43" fontId="11" fillId="0" borderId="0" xfId="0" applyNumberFormat="1" applyFont="1"/>
    <xf numFmtId="0" fontId="11" fillId="0" borderId="4" xfId="0" applyFont="1" applyBorder="1" applyAlignment="1">
      <alignment horizontal="left"/>
    </xf>
    <xf numFmtId="43" fontId="11" fillId="0" borderId="13" xfId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3" fontId="10" fillId="0" borderId="14" xfId="1" applyFont="1" applyBorder="1" applyAlignment="1"/>
    <xf numFmtId="43" fontId="10" fillId="0" borderId="14" xfId="1" applyFont="1" applyBorder="1"/>
    <xf numFmtId="0" fontId="12" fillId="0" borderId="8" xfId="0" applyFont="1" applyBorder="1" applyAlignment="1">
      <alignment horizontal="left"/>
    </xf>
    <xf numFmtId="43" fontId="10" fillId="0" borderId="10" xfId="1" applyFont="1" applyBorder="1" applyAlignment="1"/>
    <xf numFmtId="43" fontId="10" fillId="0" borderId="10" xfId="1" applyFont="1" applyBorder="1"/>
    <xf numFmtId="43" fontId="11" fillId="0" borderId="10" xfId="1" applyFont="1" applyBorder="1"/>
    <xf numFmtId="0" fontId="11" fillId="0" borderId="10" xfId="0" applyFont="1" applyBorder="1" applyAlignment="1">
      <alignment horizontal="left"/>
    </xf>
    <xf numFmtId="43" fontId="11" fillId="0" borderId="10" xfId="1" applyFont="1" applyBorder="1" applyAlignment="1"/>
    <xf numFmtId="43" fontId="10" fillId="0" borderId="3" xfId="1" applyFont="1" applyBorder="1"/>
    <xf numFmtId="43" fontId="10" fillId="0" borderId="11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/>
    <xf numFmtId="43" fontId="10" fillId="0" borderId="16" xfId="1" applyFont="1" applyBorder="1"/>
    <xf numFmtId="0" fontId="11" fillId="0" borderId="0" xfId="0" applyFont="1" applyBorder="1" applyAlignment="1">
      <alignment horizontal="left"/>
    </xf>
    <xf numFmtId="43" fontId="10" fillId="0" borderId="0" xfId="1" applyFont="1" applyBorder="1" applyAlignment="1"/>
    <xf numFmtId="43" fontId="10" fillId="0" borderId="15" xfId="1" applyFont="1" applyBorder="1" applyAlignment="1"/>
    <xf numFmtId="43" fontId="10" fillId="0" borderId="0" xfId="1" applyFont="1" applyBorder="1"/>
    <xf numFmtId="43" fontId="11" fillId="0" borderId="0" xfId="1" applyFont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6" fillId="0" borderId="3" xfId="1" applyFont="1" applyBorder="1"/>
    <xf numFmtId="49" fontId="6" fillId="0" borderId="20" xfId="1" applyNumberFormat="1" applyFont="1" applyBorder="1" applyAlignment="1">
      <alignment horizontal="right"/>
    </xf>
    <xf numFmtId="43" fontId="13" fillId="0" borderId="3" xfId="1" applyFont="1" applyBorder="1" applyAlignment="1">
      <alignment horizontal="center"/>
    </xf>
    <xf numFmtId="43" fontId="13" fillId="0" borderId="3" xfId="0" applyNumberFormat="1" applyFont="1" applyBorder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0" xfId="1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43" fontId="10" fillId="0" borderId="6" xfId="1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topLeftCell="A97" zoomScaleSheetLayoutView="100" workbookViewId="0">
      <selection activeCell="E104" sqref="E104"/>
    </sheetView>
  </sheetViews>
  <sheetFormatPr defaultColWidth="9" defaultRowHeight="21" x14ac:dyDescent="0.35"/>
  <cols>
    <col min="1" max="2" width="19.625" style="2" customWidth="1"/>
    <col min="3" max="3" width="21.5" style="2" bestFit="1" customWidth="1"/>
    <col min="4" max="6" width="19.625" style="2" customWidth="1"/>
    <col min="7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1"/>
      <c r="H1" s="1"/>
    </row>
    <row r="2" spans="1:8" x14ac:dyDescent="0.35">
      <c r="A2" s="201" t="s">
        <v>12</v>
      </c>
      <c r="B2" s="201"/>
      <c r="C2" s="201"/>
      <c r="D2" s="201"/>
      <c r="E2" s="201"/>
      <c r="F2" s="201"/>
      <c r="G2" s="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1</v>
      </c>
      <c r="F5" s="3" t="s">
        <v>0</v>
      </c>
    </row>
    <row r="6" spans="1:8" x14ac:dyDescent="0.35">
      <c r="A6" s="4" t="s">
        <v>1</v>
      </c>
      <c r="B6" s="4" t="s">
        <v>1</v>
      </c>
      <c r="C6" s="4" t="s">
        <v>17</v>
      </c>
      <c r="D6" s="11">
        <v>9919340</v>
      </c>
      <c r="E6" s="11">
        <v>2418535</v>
      </c>
      <c r="F6" s="11">
        <f>SUM(E6)</f>
        <v>2418535</v>
      </c>
    </row>
    <row r="7" spans="1:8" ht="20.45" x14ac:dyDescent="0.45">
      <c r="A7" s="5"/>
      <c r="B7" s="5"/>
      <c r="C7" s="5"/>
      <c r="D7" s="12"/>
      <c r="E7" s="12"/>
      <c r="F7" s="12"/>
    </row>
    <row r="8" spans="1:8" ht="20.45" x14ac:dyDescent="0.45">
      <c r="A8" s="5"/>
      <c r="B8" s="5"/>
      <c r="C8" s="5"/>
      <c r="D8" s="12"/>
      <c r="E8" s="12"/>
      <c r="F8" s="12"/>
    </row>
    <row r="9" spans="1:8" ht="20.45" x14ac:dyDescent="0.45">
      <c r="A9" s="5"/>
      <c r="B9" s="5"/>
      <c r="C9" s="5"/>
      <c r="D9" s="12"/>
      <c r="E9" s="12"/>
      <c r="F9" s="12"/>
    </row>
    <row r="10" spans="1:8" ht="20.45" x14ac:dyDescent="0.45">
      <c r="A10" s="7"/>
      <c r="B10" s="7"/>
      <c r="C10" s="7"/>
      <c r="D10" s="7"/>
      <c r="E10" s="7"/>
      <c r="F10" s="7"/>
      <c r="G10" s="2" t="s">
        <v>18</v>
      </c>
    </row>
    <row r="11" spans="1:8" ht="20.45" x14ac:dyDescent="0.45">
      <c r="A11" s="7"/>
      <c r="B11" s="7"/>
      <c r="C11" s="7"/>
      <c r="D11" s="7"/>
      <c r="E11" s="7"/>
      <c r="F11" s="7"/>
    </row>
    <row r="12" spans="1:8" ht="20.45" x14ac:dyDescent="0.45">
      <c r="A12" s="9"/>
      <c r="B12" s="9"/>
      <c r="C12" s="9"/>
      <c r="D12" s="9"/>
      <c r="E12" s="9"/>
      <c r="F12" s="9"/>
    </row>
    <row r="13" spans="1:8" x14ac:dyDescent="0.35">
      <c r="A13" s="202" t="s">
        <v>0</v>
      </c>
      <c r="B13" s="203"/>
      <c r="C13" s="204"/>
      <c r="D13" s="10">
        <f>SUM(D6:D12)</f>
        <v>9919340</v>
      </c>
      <c r="E13" s="10">
        <f>SUM(E6:E12)</f>
        <v>2418535</v>
      </c>
      <c r="F13" s="10">
        <f>SUM(F6:F12)</f>
        <v>2418535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1"/>
      <c r="H26" s="1"/>
    </row>
    <row r="27" spans="1:8" x14ac:dyDescent="0.35">
      <c r="A27" s="201" t="s">
        <v>12</v>
      </c>
      <c r="B27" s="201"/>
      <c r="C27" s="201"/>
      <c r="D27" s="201"/>
      <c r="E27" s="201"/>
      <c r="F27" s="201"/>
      <c r="G27" s="1"/>
      <c r="H27" s="1"/>
    </row>
    <row r="28" spans="1:8" x14ac:dyDescent="0.35">
      <c r="A28" s="201" t="s">
        <v>110</v>
      </c>
      <c r="B28" s="201"/>
      <c r="C28" s="201"/>
      <c r="D28" s="201"/>
      <c r="E28" s="201"/>
      <c r="F28" s="201"/>
      <c r="G28" s="1"/>
      <c r="H28" s="1"/>
    </row>
    <row r="30" spans="1:8" x14ac:dyDescent="0.35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</v>
      </c>
      <c r="F30" s="3" t="s">
        <v>0</v>
      </c>
    </row>
    <row r="31" spans="1:8" x14ac:dyDescent="0.35">
      <c r="A31" s="4" t="s">
        <v>1</v>
      </c>
      <c r="B31" s="4" t="s">
        <v>1</v>
      </c>
      <c r="C31" s="4" t="s">
        <v>17</v>
      </c>
      <c r="D31" s="11">
        <v>9919340</v>
      </c>
      <c r="E31" s="11">
        <v>2338176</v>
      </c>
      <c r="F31" s="11">
        <f>SUM(E31)</f>
        <v>2338176</v>
      </c>
    </row>
    <row r="32" spans="1:8" ht="20.45" x14ac:dyDescent="0.45">
      <c r="A32" s="5"/>
      <c r="B32" s="5"/>
      <c r="C32" s="5"/>
      <c r="D32" s="12"/>
      <c r="E32" s="12"/>
      <c r="F32" s="12"/>
    </row>
    <row r="33" spans="1:7" ht="20.45" x14ac:dyDescent="0.45">
      <c r="A33" s="5"/>
      <c r="B33" s="5"/>
      <c r="C33" s="5"/>
      <c r="D33" s="12"/>
      <c r="E33" s="12"/>
      <c r="F33" s="12"/>
    </row>
    <row r="34" spans="1:7" ht="20.45" x14ac:dyDescent="0.45">
      <c r="A34" s="5"/>
      <c r="B34" s="5"/>
      <c r="C34" s="5"/>
      <c r="D34" s="12"/>
      <c r="E34" s="12"/>
      <c r="F34" s="12"/>
    </row>
    <row r="35" spans="1:7" ht="20.45" x14ac:dyDescent="0.45">
      <c r="A35" s="7"/>
      <c r="B35" s="7"/>
      <c r="C35" s="7"/>
      <c r="D35" s="7"/>
      <c r="E35" s="7"/>
      <c r="F35" s="7"/>
      <c r="G35" s="2" t="s">
        <v>18</v>
      </c>
    </row>
    <row r="36" spans="1:7" ht="20.45" x14ac:dyDescent="0.45">
      <c r="A36" s="7"/>
      <c r="B36" s="7"/>
      <c r="C36" s="7"/>
      <c r="D36" s="7"/>
      <c r="E36" s="7"/>
      <c r="F36" s="7"/>
    </row>
    <row r="37" spans="1:7" ht="20.45" x14ac:dyDescent="0.45">
      <c r="A37" s="9"/>
      <c r="B37" s="9"/>
      <c r="C37" s="9"/>
      <c r="D37" s="9"/>
      <c r="E37" s="9"/>
      <c r="F37" s="9"/>
    </row>
    <row r="38" spans="1:7" x14ac:dyDescent="0.35">
      <c r="A38" s="202" t="s">
        <v>0</v>
      </c>
      <c r="B38" s="203"/>
      <c r="C38" s="204"/>
      <c r="D38" s="10">
        <f>SUM(D31:D37)</f>
        <v>9919340</v>
      </c>
      <c r="E38" s="10">
        <f>SUM(E31:E37)</f>
        <v>2338176</v>
      </c>
      <c r="F38" s="10">
        <f>SUM(F31:F37)</f>
        <v>2338176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1"/>
      <c r="H50" s="1"/>
    </row>
    <row r="51" spans="1:8" x14ac:dyDescent="0.35">
      <c r="A51" s="201" t="s">
        <v>12</v>
      </c>
      <c r="B51" s="201"/>
      <c r="C51" s="201"/>
      <c r="D51" s="201"/>
      <c r="E51" s="201"/>
      <c r="F51" s="201"/>
      <c r="G51" s="1"/>
      <c r="H51" s="1"/>
    </row>
    <row r="52" spans="1:8" x14ac:dyDescent="0.35">
      <c r="A52" s="201" t="s">
        <v>123</v>
      </c>
      <c r="B52" s="201"/>
      <c r="C52" s="201"/>
      <c r="D52" s="201"/>
      <c r="E52" s="201"/>
      <c r="F52" s="201"/>
      <c r="G52" s="1"/>
      <c r="H52" s="1"/>
    </row>
    <row r="54" spans="1:8" x14ac:dyDescent="0.35">
      <c r="A54" s="3" t="s">
        <v>13</v>
      </c>
      <c r="B54" s="3" t="s">
        <v>14</v>
      </c>
      <c r="C54" s="3" t="s">
        <v>15</v>
      </c>
      <c r="D54" s="3" t="s">
        <v>16</v>
      </c>
      <c r="E54" s="3" t="s">
        <v>1</v>
      </c>
      <c r="F54" s="3" t="s">
        <v>0</v>
      </c>
    </row>
    <row r="55" spans="1:8" x14ac:dyDescent="0.35">
      <c r="A55" s="4" t="s">
        <v>1</v>
      </c>
      <c r="B55" s="4" t="s">
        <v>1</v>
      </c>
      <c r="C55" s="4" t="s">
        <v>17</v>
      </c>
      <c r="D55" s="11">
        <v>9919340</v>
      </c>
      <c r="E55" s="11">
        <v>2238354</v>
      </c>
      <c r="F55" s="11">
        <f>SUM(E55)</f>
        <v>2238354</v>
      </c>
    </row>
    <row r="56" spans="1:8" ht="20.45" x14ac:dyDescent="0.45">
      <c r="A56" s="5"/>
      <c r="B56" s="5"/>
      <c r="C56" s="5"/>
      <c r="D56" s="12"/>
      <c r="E56" s="12"/>
      <c r="F56" s="12"/>
    </row>
    <row r="57" spans="1:8" ht="20.45" x14ac:dyDescent="0.45">
      <c r="A57" s="5"/>
      <c r="B57" s="5"/>
      <c r="C57" s="5"/>
      <c r="D57" s="12"/>
      <c r="E57" s="12"/>
      <c r="F57" s="12"/>
    </row>
    <row r="58" spans="1:8" ht="20.45" x14ac:dyDescent="0.45">
      <c r="A58" s="5"/>
      <c r="B58" s="5"/>
      <c r="C58" s="5"/>
      <c r="D58" s="12"/>
      <c r="E58" s="12"/>
      <c r="F58" s="12"/>
    </row>
    <row r="59" spans="1:8" ht="20.45" x14ac:dyDescent="0.45">
      <c r="A59" s="7"/>
      <c r="B59" s="7"/>
      <c r="C59" s="7"/>
      <c r="D59" s="7"/>
      <c r="E59" s="7"/>
      <c r="F59" s="7"/>
      <c r="G59" s="2" t="s">
        <v>18</v>
      </c>
    </row>
    <row r="60" spans="1:8" ht="20.45" x14ac:dyDescent="0.45">
      <c r="A60" s="7"/>
      <c r="B60" s="7"/>
      <c r="C60" s="7"/>
      <c r="D60" s="7"/>
      <c r="E60" s="7"/>
      <c r="F60" s="7"/>
    </row>
    <row r="61" spans="1:8" ht="20.45" x14ac:dyDescent="0.45">
      <c r="A61" s="9"/>
      <c r="B61" s="9"/>
      <c r="C61" s="9"/>
      <c r="D61" s="9"/>
      <c r="E61" s="9"/>
      <c r="F61" s="9"/>
    </row>
    <row r="62" spans="1:8" x14ac:dyDescent="0.35">
      <c r="A62" s="202" t="s">
        <v>0</v>
      </c>
      <c r="B62" s="203"/>
      <c r="C62" s="204"/>
      <c r="D62" s="10">
        <f>SUM(D55:D61)</f>
        <v>9919340</v>
      </c>
      <c r="E62" s="10">
        <f>SUM(E55:E61)</f>
        <v>2238354</v>
      </c>
      <c r="F62" s="10">
        <f>SUM(F55:F61)</f>
        <v>2238354</v>
      </c>
    </row>
    <row r="74" spans="1:8" x14ac:dyDescent="0.35">
      <c r="A74" s="201" t="s">
        <v>11</v>
      </c>
      <c r="B74" s="201"/>
      <c r="C74" s="201"/>
      <c r="D74" s="201"/>
      <c r="E74" s="201"/>
      <c r="F74" s="201"/>
      <c r="G74" s="1"/>
      <c r="H74" s="1"/>
    </row>
    <row r="75" spans="1:8" x14ac:dyDescent="0.35">
      <c r="A75" s="201" t="s">
        <v>12</v>
      </c>
      <c r="B75" s="201"/>
      <c r="C75" s="201"/>
      <c r="D75" s="201"/>
      <c r="E75" s="201"/>
      <c r="F75" s="201"/>
      <c r="G75" s="1"/>
      <c r="H75" s="1"/>
    </row>
    <row r="76" spans="1:8" x14ac:dyDescent="0.35">
      <c r="A76" s="201" t="s">
        <v>132</v>
      </c>
      <c r="B76" s="201"/>
      <c r="C76" s="201"/>
      <c r="D76" s="201"/>
      <c r="E76" s="201"/>
      <c r="F76" s="201"/>
      <c r="G76" s="1"/>
      <c r="H76" s="1"/>
    </row>
    <row r="78" spans="1:8" x14ac:dyDescent="0.35">
      <c r="A78" s="3" t="s">
        <v>13</v>
      </c>
      <c r="B78" s="3" t="s">
        <v>14</v>
      </c>
      <c r="C78" s="3" t="s">
        <v>15</v>
      </c>
      <c r="D78" s="3" t="s">
        <v>16</v>
      </c>
      <c r="E78" s="3" t="s">
        <v>1</v>
      </c>
      <c r="F78" s="3" t="s">
        <v>0</v>
      </c>
    </row>
    <row r="79" spans="1:8" x14ac:dyDescent="0.35">
      <c r="A79" s="4" t="s">
        <v>1</v>
      </c>
      <c r="B79" s="4" t="s">
        <v>1</v>
      </c>
      <c r="C79" s="4" t="s">
        <v>17</v>
      </c>
      <c r="D79" s="11">
        <v>9919340</v>
      </c>
      <c r="E79" s="11">
        <v>2282872</v>
      </c>
      <c r="F79" s="11">
        <f>SUM(E79)</f>
        <v>2282872</v>
      </c>
    </row>
    <row r="80" spans="1:8" ht="20.45" x14ac:dyDescent="0.45">
      <c r="A80" s="5"/>
      <c r="B80" s="5"/>
      <c r="C80" s="5"/>
      <c r="D80" s="12"/>
      <c r="E80" s="12"/>
      <c r="F80" s="12"/>
    </row>
    <row r="81" spans="1:7" ht="20.45" x14ac:dyDescent="0.45">
      <c r="A81" s="5"/>
      <c r="B81" s="5"/>
      <c r="C81" s="5"/>
      <c r="D81" s="12"/>
      <c r="E81" s="12"/>
      <c r="F81" s="12"/>
    </row>
    <row r="82" spans="1:7" ht="20.45" x14ac:dyDescent="0.45">
      <c r="A82" s="5"/>
      <c r="B82" s="5"/>
      <c r="C82" s="5"/>
      <c r="D82" s="12"/>
      <c r="E82" s="12"/>
      <c r="F82" s="12"/>
    </row>
    <row r="83" spans="1:7" ht="20.45" x14ac:dyDescent="0.45">
      <c r="A83" s="7"/>
      <c r="B83" s="7"/>
      <c r="C83" s="7"/>
      <c r="D83" s="7"/>
      <c r="E83" s="7"/>
      <c r="F83" s="7"/>
      <c r="G83" s="2" t="s">
        <v>18</v>
      </c>
    </row>
    <row r="84" spans="1:7" ht="20.45" x14ac:dyDescent="0.45">
      <c r="A84" s="7"/>
      <c r="B84" s="7"/>
      <c r="C84" s="7"/>
      <c r="D84" s="7"/>
      <c r="E84" s="7"/>
      <c r="F84" s="7"/>
    </row>
    <row r="85" spans="1:7" ht="20.45" x14ac:dyDescent="0.45">
      <c r="A85" s="9"/>
      <c r="B85" s="9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SUM(D79:D85)</f>
        <v>9919340</v>
      </c>
      <c r="E86" s="10">
        <f>SUM(E79:E85)</f>
        <v>2282872</v>
      </c>
      <c r="F86" s="10">
        <f>SUM(F79:F85)</f>
        <v>2282872</v>
      </c>
    </row>
    <row r="98" spans="1:8" x14ac:dyDescent="0.35">
      <c r="A98" s="201" t="s">
        <v>11</v>
      </c>
      <c r="B98" s="201"/>
      <c r="C98" s="201"/>
      <c r="D98" s="201"/>
      <c r="E98" s="201"/>
      <c r="F98" s="201"/>
      <c r="G98" s="1"/>
      <c r="H98" s="1"/>
    </row>
    <row r="99" spans="1:8" x14ac:dyDescent="0.35">
      <c r="A99" s="201" t="s">
        <v>12</v>
      </c>
      <c r="B99" s="201"/>
      <c r="C99" s="201"/>
      <c r="D99" s="201"/>
      <c r="E99" s="201"/>
      <c r="F99" s="201"/>
      <c r="G99" s="1"/>
      <c r="H99" s="1"/>
    </row>
    <row r="100" spans="1:8" x14ac:dyDescent="0.35">
      <c r="A100" s="201" t="s">
        <v>132</v>
      </c>
      <c r="B100" s="201"/>
      <c r="C100" s="201"/>
      <c r="D100" s="201"/>
      <c r="E100" s="201"/>
      <c r="F100" s="201"/>
      <c r="G100" s="1"/>
      <c r="H100" s="1"/>
    </row>
    <row r="102" spans="1:8" x14ac:dyDescent="0.35">
      <c r="A102" s="3" t="s">
        <v>13</v>
      </c>
      <c r="B102" s="3" t="s">
        <v>14</v>
      </c>
      <c r="C102" s="3" t="s">
        <v>15</v>
      </c>
      <c r="D102" s="3" t="s">
        <v>16</v>
      </c>
      <c r="E102" s="3" t="s">
        <v>1</v>
      </c>
      <c r="F102" s="3" t="s">
        <v>0</v>
      </c>
    </row>
    <row r="103" spans="1:8" x14ac:dyDescent="0.35">
      <c r="A103" s="4" t="s">
        <v>1</v>
      </c>
      <c r="B103" s="4" t="s">
        <v>1</v>
      </c>
      <c r="C103" s="4" t="s">
        <v>17</v>
      </c>
      <c r="D103" s="11">
        <v>9919340</v>
      </c>
      <c r="E103" s="11">
        <f>SUM(E6+E31+E55+E79)</f>
        <v>9277937</v>
      </c>
      <c r="F103" s="11">
        <f>SUM(E103)</f>
        <v>9277937</v>
      </c>
    </row>
    <row r="104" spans="1:8" ht="20.45" x14ac:dyDescent="0.45">
      <c r="A104" s="5"/>
      <c r="B104" s="5"/>
      <c r="C104" s="5"/>
      <c r="D104" s="12"/>
      <c r="E104" s="12"/>
      <c r="F104" s="12"/>
    </row>
    <row r="105" spans="1:8" ht="20.45" x14ac:dyDescent="0.45">
      <c r="A105" s="5"/>
      <c r="B105" s="5"/>
      <c r="C105" s="5"/>
      <c r="D105" s="12"/>
      <c r="E105" s="12"/>
      <c r="F105" s="12"/>
    </row>
    <row r="106" spans="1:8" ht="20.45" x14ac:dyDescent="0.45">
      <c r="A106" s="5"/>
      <c r="B106" s="5"/>
      <c r="C106" s="5"/>
      <c r="D106" s="12"/>
      <c r="E106" s="12"/>
      <c r="F106" s="12"/>
    </row>
    <row r="107" spans="1:8" ht="20.45" x14ac:dyDescent="0.45">
      <c r="A107" s="7"/>
      <c r="B107" s="7"/>
      <c r="C107" s="7"/>
      <c r="D107" s="7"/>
      <c r="E107" s="7"/>
      <c r="F107" s="7"/>
      <c r="G107" s="2" t="s">
        <v>18</v>
      </c>
    </row>
    <row r="108" spans="1:8" ht="20.45" x14ac:dyDescent="0.45">
      <c r="A108" s="7"/>
      <c r="B108" s="7"/>
      <c r="C108" s="7"/>
      <c r="D108" s="7"/>
      <c r="E108" s="7"/>
      <c r="F108" s="7"/>
    </row>
    <row r="109" spans="1:8" x14ac:dyDescent="0.35">
      <c r="A109" s="9"/>
      <c r="B109" s="9"/>
      <c r="C109" s="9"/>
      <c r="D109" s="9"/>
      <c r="E109" s="9"/>
      <c r="F109" s="9"/>
    </row>
    <row r="110" spans="1:8" x14ac:dyDescent="0.35">
      <c r="A110" s="202" t="s">
        <v>0</v>
      </c>
      <c r="B110" s="203"/>
      <c r="C110" s="204"/>
      <c r="D110" s="10">
        <f>SUM(D103:D109)</f>
        <v>9919340</v>
      </c>
      <c r="E110" s="10">
        <f>SUM(E103:E109)</f>
        <v>9277937</v>
      </c>
      <c r="F110" s="10">
        <f>SUM(F103:F109)</f>
        <v>9277937</v>
      </c>
    </row>
  </sheetData>
  <mergeCells count="20">
    <mergeCell ref="A98:F98"/>
    <mergeCell ref="A99:F99"/>
    <mergeCell ref="A100:F100"/>
    <mergeCell ref="A110:C110"/>
    <mergeCell ref="A13:C13"/>
    <mergeCell ref="A75:F75"/>
    <mergeCell ref="A76:F76"/>
    <mergeCell ref="A86:C86"/>
    <mergeCell ref="A1:F1"/>
    <mergeCell ref="A2:F2"/>
    <mergeCell ref="A3:F3"/>
    <mergeCell ref="A26:F26"/>
    <mergeCell ref="A74:F74"/>
    <mergeCell ref="A27:F27"/>
    <mergeCell ref="A50:F50"/>
    <mergeCell ref="A51:F51"/>
    <mergeCell ref="A52:F52"/>
    <mergeCell ref="A62:C62"/>
    <mergeCell ref="A28:F28"/>
    <mergeCell ref="A38:C38"/>
  </mergeCells>
  <pageMargins left="0.98425196850393704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BreakPreview" topLeftCell="A98" zoomScale="90" zoomScaleSheetLayoutView="90" workbookViewId="0">
      <selection activeCell="E103" sqref="E103:E112"/>
    </sheetView>
  </sheetViews>
  <sheetFormatPr defaultColWidth="9" defaultRowHeight="21" x14ac:dyDescent="0.35"/>
  <cols>
    <col min="1" max="1" width="22.5" style="2" customWidth="1"/>
    <col min="2" max="2" width="20.625" style="2" customWidth="1"/>
    <col min="3" max="3" width="20.375" style="2" customWidth="1"/>
    <col min="4" max="4" width="20.625" style="2" customWidth="1"/>
    <col min="5" max="5" width="21.25" style="2" customWidth="1"/>
    <col min="6" max="6" width="22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55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56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57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3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2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2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0</v>
      </c>
      <c r="E10" s="12">
        <v>0</v>
      </c>
      <c r="F10" s="22">
        <f t="shared" si="0"/>
        <v>0</v>
      </c>
    </row>
    <row r="11" spans="1:7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2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2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2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4">
        <v>2704000</v>
      </c>
      <c r="E14" s="24">
        <v>0</v>
      </c>
      <c r="F14" s="22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4" t="s">
        <v>107</v>
      </c>
      <c r="E15" s="24">
        <v>0</v>
      </c>
      <c r="F15" s="22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2704000</v>
      </c>
      <c r="E17" s="10">
        <f>SUM(E7:E16)</f>
        <v>0</v>
      </c>
      <c r="F17" s="20">
        <f>SUM(F7:F16)</f>
        <v>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55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118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56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57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3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2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2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0</v>
      </c>
      <c r="E35" s="12">
        <v>0</v>
      </c>
      <c r="F35" s="22">
        <f t="shared" si="1"/>
        <v>0</v>
      </c>
    </row>
    <row r="36" spans="1:7" x14ac:dyDescent="0.35">
      <c r="A36" s="7"/>
      <c r="B36" s="14" t="s">
        <v>6</v>
      </c>
      <c r="C36" s="5" t="s">
        <v>17</v>
      </c>
      <c r="D36" s="24">
        <v>0</v>
      </c>
      <c r="E36" s="24">
        <v>0</v>
      </c>
      <c r="F36" s="22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4">
        <v>0</v>
      </c>
      <c r="E37" s="24">
        <v>0</v>
      </c>
      <c r="F37" s="22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4">
        <v>0</v>
      </c>
      <c r="E38" s="24">
        <v>0</v>
      </c>
      <c r="F38" s="22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4">
        <v>2704000</v>
      </c>
      <c r="E39" s="24">
        <v>0</v>
      </c>
      <c r="F39" s="22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4">
        <v>0</v>
      </c>
      <c r="E40" s="24">
        <v>0</v>
      </c>
      <c r="F40" s="22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2704000</v>
      </c>
      <c r="E42" s="10">
        <f>SUM(E32:E41)</f>
        <v>0</v>
      </c>
      <c r="F42" s="20">
        <f>SUM(F32:F41)</f>
        <v>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55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129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56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57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3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2">
        <f t="shared" ref="F56:F63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2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0</v>
      </c>
      <c r="E58" s="12">
        <v>0</v>
      </c>
      <c r="F58" s="22">
        <f t="shared" si="2"/>
        <v>0</v>
      </c>
    </row>
    <row r="59" spans="1:7" x14ac:dyDescent="0.35">
      <c r="A59" s="7"/>
      <c r="B59" s="14" t="s">
        <v>6</v>
      </c>
      <c r="C59" s="5" t="s">
        <v>17</v>
      </c>
      <c r="D59" s="24">
        <v>0</v>
      </c>
      <c r="E59" s="24">
        <v>0</v>
      </c>
      <c r="F59" s="22">
        <f t="shared" si="2"/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4">
        <v>0</v>
      </c>
      <c r="E60" s="24">
        <v>0</v>
      </c>
      <c r="F60" s="22">
        <f t="shared" si="2"/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4">
        <v>0</v>
      </c>
      <c r="E61" s="24">
        <v>0</v>
      </c>
      <c r="F61" s="22">
        <f t="shared" si="2"/>
        <v>0</v>
      </c>
    </row>
    <row r="62" spans="1:7" x14ac:dyDescent="0.35">
      <c r="A62" s="5"/>
      <c r="B62" s="14" t="s">
        <v>10</v>
      </c>
      <c r="C62" s="5" t="s">
        <v>17</v>
      </c>
      <c r="D62" s="24">
        <v>2704000</v>
      </c>
      <c r="E62" s="24">
        <v>962000</v>
      </c>
      <c r="F62" s="22">
        <f t="shared" si="2"/>
        <v>962000</v>
      </c>
    </row>
    <row r="63" spans="1:7" x14ac:dyDescent="0.35">
      <c r="A63" s="5" t="s">
        <v>23</v>
      </c>
      <c r="B63" s="14" t="s">
        <v>8</v>
      </c>
      <c r="C63" s="5" t="s">
        <v>17</v>
      </c>
      <c r="D63" s="24">
        <v>0</v>
      </c>
      <c r="E63" s="24">
        <v>0</v>
      </c>
      <c r="F63" s="22">
        <f t="shared" si="2"/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2704000</v>
      </c>
      <c r="E65" s="10">
        <f>SUM(E55:E64)</f>
        <v>962000</v>
      </c>
      <c r="F65" s="20">
        <f>SUM(F55:F64)</f>
        <v>962000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55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140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56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57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3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2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2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0</v>
      </c>
      <c r="E82" s="12">
        <v>0</v>
      </c>
      <c r="F82" s="22">
        <f t="shared" si="3"/>
        <v>0</v>
      </c>
    </row>
    <row r="83" spans="1:7" x14ac:dyDescent="0.35">
      <c r="A83" s="7"/>
      <c r="B83" s="14" t="s">
        <v>6</v>
      </c>
      <c r="C83" s="5" t="s">
        <v>17</v>
      </c>
      <c r="D83" s="24">
        <v>0</v>
      </c>
      <c r="E83" s="24">
        <v>0</v>
      </c>
      <c r="F83" s="22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4">
        <v>0</v>
      </c>
      <c r="E84" s="24">
        <v>0</v>
      </c>
      <c r="F84" s="22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4">
        <v>0</v>
      </c>
      <c r="E85" s="24">
        <v>0</v>
      </c>
      <c r="F85" s="22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4">
        <v>2704000</v>
      </c>
      <c r="E86" s="24">
        <v>800000</v>
      </c>
      <c r="F86" s="22">
        <f t="shared" si="3"/>
        <v>800000</v>
      </c>
    </row>
    <row r="87" spans="1:7" x14ac:dyDescent="0.35">
      <c r="A87" s="5" t="s">
        <v>23</v>
      </c>
      <c r="B87" s="14" t="s">
        <v>8</v>
      </c>
      <c r="C87" s="5" t="s">
        <v>17</v>
      </c>
      <c r="D87" s="24">
        <v>0</v>
      </c>
      <c r="E87" s="24">
        <v>0</v>
      </c>
      <c r="F87" s="22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2704000</v>
      </c>
      <c r="E89" s="10">
        <f>SUM(E79:E88)</f>
        <v>800000</v>
      </c>
      <c r="F89" s="20">
        <f>SUM(F79:F88)</f>
        <v>800000</v>
      </c>
    </row>
    <row r="97" spans="1:7" x14ac:dyDescent="0.35">
      <c r="A97" s="201" t="s">
        <v>11</v>
      </c>
      <c r="B97" s="201"/>
      <c r="C97" s="201"/>
      <c r="D97" s="201"/>
      <c r="E97" s="201"/>
      <c r="F97" s="201"/>
      <c r="G97" s="1"/>
    </row>
    <row r="98" spans="1:7" x14ac:dyDescent="0.35">
      <c r="A98" s="201" t="s">
        <v>55</v>
      </c>
      <c r="B98" s="201"/>
      <c r="C98" s="201"/>
      <c r="D98" s="201"/>
      <c r="E98" s="201"/>
      <c r="F98" s="201"/>
      <c r="G98" s="1"/>
    </row>
    <row r="99" spans="1:7" x14ac:dyDescent="0.35">
      <c r="A99" s="201" t="s">
        <v>140</v>
      </c>
      <c r="B99" s="201"/>
      <c r="C99" s="201"/>
      <c r="D99" s="201"/>
      <c r="E99" s="201"/>
      <c r="F99" s="201"/>
      <c r="G99" s="1"/>
    </row>
    <row r="101" spans="1:7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56</v>
      </c>
      <c r="F101" s="205" t="s">
        <v>0</v>
      </c>
    </row>
    <row r="102" spans="1:7" x14ac:dyDescent="0.35">
      <c r="A102" s="206"/>
      <c r="B102" s="206"/>
      <c r="C102" s="206"/>
      <c r="D102" s="206"/>
      <c r="E102" s="19" t="s">
        <v>57</v>
      </c>
      <c r="F102" s="206"/>
    </row>
    <row r="103" spans="1:7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SUM(E7+E32+E55+E79)</f>
        <v>0</v>
      </c>
      <c r="F103" s="23">
        <f>SUM(E103)</f>
        <v>0</v>
      </c>
    </row>
    <row r="104" spans="1:7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E112" si="4">SUM(E8+E33+E56+E80)</f>
        <v>0</v>
      </c>
      <c r="F104" s="22">
        <f t="shared" ref="F104:F111" si="5">SUM(E104)</f>
        <v>0</v>
      </c>
    </row>
    <row r="105" spans="1:7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22">
        <f t="shared" si="5"/>
        <v>0</v>
      </c>
    </row>
    <row r="106" spans="1:7" x14ac:dyDescent="0.35">
      <c r="A106" s="5"/>
      <c r="B106" s="14" t="s">
        <v>5</v>
      </c>
      <c r="C106" s="5" t="s">
        <v>17</v>
      </c>
      <c r="D106" s="12">
        <v>0</v>
      </c>
      <c r="E106" s="11">
        <f t="shared" si="4"/>
        <v>0</v>
      </c>
      <c r="F106" s="22">
        <f t="shared" si="5"/>
        <v>0</v>
      </c>
    </row>
    <row r="107" spans="1:7" x14ac:dyDescent="0.35">
      <c r="A107" s="7"/>
      <c r="B107" s="14" t="s">
        <v>6</v>
      </c>
      <c r="C107" s="5" t="s">
        <v>17</v>
      </c>
      <c r="D107" s="24">
        <v>0</v>
      </c>
      <c r="E107" s="11">
        <f t="shared" si="4"/>
        <v>0</v>
      </c>
      <c r="F107" s="22">
        <f t="shared" si="5"/>
        <v>0</v>
      </c>
      <c r="G107" s="16"/>
    </row>
    <row r="108" spans="1:7" x14ac:dyDescent="0.35">
      <c r="A108" s="7"/>
      <c r="B108" s="14" t="s">
        <v>7</v>
      </c>
      <c r="C108" s="5" t="s">
        <v>17</v>
      </c>
      <c r="D108" s="24">
        <v>0</v>
      </c>
      <c r="E108" s="11">
        <f t="shared" si="4"/>
        <v>0</v>
      </c>
      <c r="F108" s="22">
        <f t="shared" si="5"/>
        <v>0</v>
      </c>
    </row>
    <row r="109" spans="1:7" x14ac:dyDescent="0.35">
      <c r="A109" s="5" t="s">
        <v>22</v>
      </c>
      <c r="B109" s="14" t="s">
        <v>9</v>
      </c>
      <c r="C109" s="5" t="s">
        <v>17</v>
      </c>
      <c r="D109" s="24">
        <v>0</v>
      </c>
      <c r="E109" s="11">
        <f t="shared" si="4"/>
        <v>0</v>
      </c>
      <c r="F109" s="22">
        <f t="shared" si="5"/>
        <v>0</v>
      </c>
    </row>
    <row r="110" spans="1:7" x14ac:dyDescent="0.35">
      <c r="A110" s="5"/>
      <c r="B110" s="14" t="s">
        <v>10</v>
      </c>
      <c r="C110" s="5" t="s">
        <v>17</v>
      </c>
      <c r="D110" s="24">
        <v>2704000</v>
      </c>
      <c r="E110" s="11">
        <f t="shared" si="4"/>
        <v>1762000</v>
      </c>
      <c r="F110" s="22">
        <f t="shared" si="5"/>
        <v>1762000</v>
      </c>
    </row>
    <row r="111" spans="1:7" x14ac:dyDescent="0.35">
      <c r="A111" s="5" t="s">
        <v>23</v>
      </c>
      <c r="B111" s="14" t="s">
        <v>8</v>
      </c>
      <c r="C111" s="5" t="s">
        <v>17</v>
      </c>
      <c r="D111" s="24">
        <v>0</v>
      </c>
      <c r="E111" s="11">
        <f t="shared" si="4"/>
        <v>0</v>
      </c>
      <c r="F111" s="22">
        <f t="shared" si="5"/>
        <v>0</v>
      </c>
    </row>
    <row r="112" spans="1:7" x14ac:dyDescent="0.35">
      <c r="A112" s="9"/>
      <c r="B112" s="17"/>
      <c r="C112" s="9"/>
      <c r="D112" s="9"/>
      <c r="E112" s="11">
        <f t="shared" si="4"/>
        <v>0</v>
      </c>
      <c r="F112" s="9"/>
    </row>
    <row r="113" spans="1:6" x14ac:dyDescent="0.35">
      <c r="A113" s="202" t="s">
        <v>0</v>
      </c>
      <c r="B113" s="203"/>
      <c r="C113" s="204"/>
      <c r="D113" s="10">
        <f>SUM(D103:D112)</f>
        <v>2704000</v>
      </c>
      <c r="E113" s="10">
        <f>SUM(E103:E112)</f>
        <v>1762000</v>
      </c>
      <c r="F113" s="20">
        <f>SUM(F103:F112)</f>
        <v>1762000</v>
      </c>
    </row>
  </sheetData>
  <mergeCells count="45">
    <mergeCell ref="A113:C113"/>
    <mergeCell ref="A97:F97"/>
    <mergeCell ref="A98:F98"/>
    <mergeCell ref="A99:F99"/>
    <mergeCell ref="A101:A102"/>
    <mergeCell ref="B101:B102"/>
    <mergeCell ref="C101:C102"/>
    <mergeCell ref="D101:D102"/>
    <mergeCell ref="F101:F102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="90" zoomScaleSheetLayoutView="90" workbookViewId="0">
      <selection activeCell="F110" sqref="F110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6.375" style="2" customWidth="1"/>
    <col min="5" max="5" width="21.25" style="2" customWidth="1"/>
    <col min="6" max="6" width="21.625" style="2" customWidth="1"/>
    <col min="7" max="7" width="17.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61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106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58</v>
      </c>
      <c r="F5" s="18" t="s">
        <v>59</v>
      </c>
      <c r="G5" s="205" t="s">
        <v>0</v>
      </c>
    </row>
    <row r="6" spans="1:8" x14ac:dyDescent="0.35">
      <c r="A6" s="206"/>
      <c r="B6" s="206"/>
      <c r="C6" s="206"/>
      <c r="D6" s="206"/>
      <c r="E6" s="19"/>
      <c r="F6" s="19" t="s">
        <v>60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3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2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2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190000</v>
      </c>
      <c r="E10" s="12">
        <v>0</v>
      </c>
      <c r="F10" s="12">
        <v>0</v>
      </c>
      <c r="G10" s="183">
        <v>0</v>
      </c>
    </row>
    <row r="11" spans="1:8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4">
        <v>0</v>
      </c>
      <c r="G11" s="22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4">
        <v>0</v>
      </c>
      <c r="G12" s="22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4">
        <v>0</v>
      </c>
      <c r="G13" s="22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4">
        <v>0</v>
      </c>
      <c r="G14" s="22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4">
        <v>0</v>
      </c>
      <c r="E15" s="24">
        <v>0</v>
      </c>
      <c r="F15" s="24">
        <v>0</v>
      </c>
      <c r="G15" s="22">
        <f t="shared" si="0"/>
        <v>0</v>
      </c>
    </row>
    <row r="16" spans="1:8" ht="20.45" x14ac:dyDescent="0.45">
      <c r="A16" s="9"/>
      <c r="B16" s="17"/>
      <c r="C16" s="9"/>
      <c r="D16" s="9" t="s">
        <v>108</v>
      </c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190000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61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113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58</v>
      </c>
      <c r="F30" s="18" t="s">
        <v>59</v>
      </c>
      <c r="G30" s="205" t="s">
        <v>0</v>
      </c>
    </row>
    <row r="31" spans="1:8" x14ac:dyDescent="0.35">
      <c r="A31" s="206"/>
      <c r="B31" s="206"/>
      <c r="C31" s="206"/>
      <c r="D31" s="206"/>
      <c r="E31" s="19"/>
      <c r="F31" s="19" t="s">
        <v>60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3">
        <f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2">
        <f t="shared" ref="G33:G34" si="1">SUM(E33:F33)</f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2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190000</v>
      </c>
      <c r="E35" s="12">
        <v>0</v>
      </c>
      <c r="F35" s="182">
        <v>23025</v>
      </c>
      <c r="G35" s="183">
        <f>SUM(F35)</f>
        <v>23025</v>
      </c>
    </row>
    <row r="36" spans="1:8" x14ac:dyDescent="0.35">
      <c r="A36" s="7"/>
      <c r="B36" s="14" t="s">
        <v>6</v>
      </c>
      <c r="C36" s="5" t="s">
        <v>17</v>
      </c>
      <c r="D36" s="24">
        <v>0</v>
      </c>
      <c r="E36" s="24">
        <v>0</v>
      </c>
      <c r="F36" s="24">
        <v>0</v>
      </c>
      <c r="G36" s="22">
        <f t="shared" ref="G36:G40" si="2">SUM(E36:F36)</f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4">
        <v>0</v>
      </c>
      <c r="E37" s="24">
        <v>0</v>
      </c>
      <c r="F37" s="24">
        <v>0</v>
      </c>
      <c r="G37" s="22">
        <f t="shared" si="2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4">
        <v>0</v>
      </c>
      <c r="E38" s="24">
        <v>0</v>
      </c>
      <c r="F38" s="24">
        <v>0</v>
      </c>
      <c r="G38" s="22">
        <f t="shared" si="2"/>
        <v>0</v>
      </c>
    </row>
    <row r="39" spans="1:8" x14ac:dyDescent="0.35">
      <c r="A39" s="5"/>
      <c r="B39" s="14" t="s">
        <v>10</v>
      </c>
      <c r="C39" s="5" t="s">
        <v>17</v>
      </c>
      <c r="D39" s="24">
        <v>0</v>
      </c>
      <c r="E39" s="24">
        <v>0</v>
      </c>
      <c r="F39" s="24">
        <v>0</v>
      </c>
      <c r="G39" s="22">
        <f t="shared" si="2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4">
        <v>0</v>
      </c>
      <c r="E40" s="24">
        <v>0</v>
      </c>
      <c r="F40" s="24">
        <v>0</v>
      </c>
      <c r="G40" s="22">
        <f t="shared" si="2"/>
        <v>0</v>
      </c>
    </row>
    <row r="41" spans="1:8" ht="20.45" x14ac:dyDescent="0.45">
      <c r="A41" s="9"/>
      <c r="B41" s="17"/>
      <c r="C41" s="9"/>
      <c r="D41" s="9" t="s">
        <v>108</v>
      </c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190000</v>
      </c>
      <c r="E42" s="10">
        <f>SUM(E32:E41)</f>
        <v>0</v>
      </c>
      <c r="F42" s="10">
        <f>SUM(F32:F41)</f>
        <v>23025</v>
      </c>
      <c r="G42" s="20">
        <f>SUM(G32:G41)</f>
        <v>23025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61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130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58</v>
      </c>
      <c r="F54" s="18" t="s">
        <v>59</v>
      </c>
      <c r="G54" s="205" t="s">
        <v>0</v>
      </c>
    </row>
    <row r="55" spans="1:8" x14ac:dyDescent="0.35">
      <c r="A55" s="206"/>
      <c r="B55" s="206"/>
      <c r="C55" s="206"/>
      <c r="D55" s="206"/>
      <c r="E55" s="19"/>
      <c r="F55" s="19" t="s">
        <v>60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3">
        <f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2">
        <f t="shared" ref="G57:G58" si="3">SUM(E57:F57)</f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2">
        <f t="shared" si="3"/>
        <v>0</v>
      </c>
    </row>
    <row r="59" spans="1:8" x14ac:dyDescent="0.35">
      <c r="A59" s="5"/>
      <c r="B59" s="14" t="s">
        <v>5</v>
      </c>
      <c r="C59" s="5" t="s">
        <v>17</v>
      </c>
      <c r="D59" s="12">
        <v>190000</v>
      </c>
      <c r="E59" s="12">
        <v>0</v>
      </c>
      <c r="F59" s="182">
        <v>29976</v>
      </c>
      <c r="G59" s="183">
        <f>SUM(F59)</f>
        <v>29976</v>
      </c>
    </row>
    <row r="60" spans="1:8" x14ac:dyDescent="0.35">
      <c r="A60" s="7"/>
      <c r="B60" s="14" t="s">
        <v>6</v>
      </c>
      <c r="C60" s="5" t="s">
        <v>17</v>
      </c>
      <c r="D60" s="24">
        <v>0</v>
      </c>
      <c r="E60" s="24">
        <v>0</v>
      </c>
      <c r="F60" s="24">
        <v>0</v>
      </c>
      <c r="G60" s="22">
        <f t="shared" ref="G60:G64" si="4">SUM(E60:F60)</f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4">
        <v>0</v>
      </c>
      <c r="E61" s="24">
        <v>0</v>
      </c>
      <c r="F61" s="24">
        <v>0</v>
      </c>
      <c r="G61" s="22">
        <f t="shared" si="4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4">
        <v>0</v>
      </c>
      <c r="E62" s="24">
        <v>0</v>
      </c>
      <c r="F62" s="24">
        <v>0</v>
      </c>
      <c r="G62" s="22">
        <f t="shared" si="4"/>
        <v>0</v>
      </c>
    </row>
    <row r="63" spans="1:8" x14ac:dyDescent="0.35">
      <c r="A63" s="5"/>
      <c r="B63" s="14" t="s">
        <v>10</v>
      </c>
      <c r="C63" s="5" t="s">
        <v>17</v>
      </c>
      <c r="D63" s="24">
        <v>0</v>
      </c>
      <c r="E63" s="24">
        <v>0</v>
      </c>
      <c r="F63" s="24">
        <v>0</v>
      </c>
      <c r="G63" s="22">
        <f t="shared" si="4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4">
        <v>0</v>
      </c>
      <c r="E64" s="24">
        <v>0</v>
      </c>
      <c r="F64" s="24">
        <v>0</v>
      </c>
      <c r="G64" s="22">
        <f t="shared" si="4"/>
        <v>0</v>
      </c>
    </row>
    <row r="65" spans="1:8" ht="20.45" x14ac:dyDescent="0.45">
      <c r="A65" s="9"/>
      <c r="B65" s="17"/>
      <c r="C65" s="9"/>
      <c r="D65" s="9" t="s">
        <v>108</v>
      </c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190000</v>
      </c>
      <c r="E66" s="10">
        <f>SUM(E56:E65)</f>
        <v>0</v>
      </c>
      <c r="F66" s="10">
        <f>SUM(F56:F65)</f>
        <v>29976</v>
      </c>
      <c r="G66" s="20">
        <f>SUM(G56:G65)</f>
        <v>29976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61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141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58</v>
      </c>
      <c r="F77" s="18" t="s">
        <v>59</v>
      </c>
      <c r="G77" s="205" t="s">
        <v>0</v>
      </c>
    </row>
    <row r="78" spans="1:8" x14ac:dyDescent="0.35">
      <c r="A78" s="206"/>
      <c r="B78" s="206"/>
      <c r="C78" s="206"/>
      <c r="D78" s="206"/>
      <c r="E78" s="19"/>
      <c r="F78" s="19" t="s">
        <v>60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3">
        <f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2">
        <f t="shared" ref="G80:G81" si="5">SUM(E80:F80)</f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2">
        <f t="shared" si="5"/>
        <v>0</v>
      </c>
    </row>
    <row r="82" spans="1:8" x14ac:dyDescent="0.35">
      <c r="A82" s="5"/>
      <c r="B82" s="14" t="s">
        <v>5</v>
      </c>
      <c r="C82" s="5" t="s">
        <v>17</v>
      </c>
      <c r="D82" s="12">
        <v>190000</v>
      </c>
      <c r="E82" s="12">
        <v>0</v>
      </c>
      <c r="F82" s="182">
        <v>0</v>
      </c>
      <c r="G82" s="183">
        <f>SUM(F82)</f>
        <v>0</v>
      </c>
    </row>
    <row r="83" spans="1:8" x14ac:dyDescent="0.35">
      <c r="A83" s="7"/>
      <c r="B83" s="14" t="s">
        <v>6</v>
      </c>
      <c r="C83" s="5" t="s">
        <v>17</v>
      </c>
      <c r="D83" s="24">
        <v>0</v>
      </c>
      <c r="E83" s="24">
        <v>0</v>
      </c>
      <c r="F83" s="24">
        <v>0</v>
      </c>
      <c r="G83" s="22">
        <f t="shared" ref="G83:G87" si="6">SUM(E83:F83)</f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4">
        <v>0</v>
      </c>
      <c r="E84" s="24">
        <v>0</v>
      </c>
      <c r="F84" s="24">
        <v>0</v>
      </c>
      <c r="G84" s="22">
        <f t="shared" si="6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4">
        <v>0</v>
      </c>
      <c r="E85" s="24">
        <v>0</v>
      </c>
      <c r="F85" s="24">
        <v>0</v>
      </c>
      <c r="G85" s="22">
        <f t="shared" si="6"/>
        <v>0</v>
      </c>
    </row>
    <row r="86" spans="1:8" x14ac:dyDescent="0.35">
      <c r="A86" s="5"/>
      <c r="B86" s="14" t="s">
        <v>10</v>
      </c>
      <c r="C86" s="5" t="s">
        <v>17</v>
      </c>
      <c r="D86" s="24">
        <v>0</v>
      </c>
      <c r="E86" s="24">
        <v>0</v>
      </c>
      <c r="F86" s="24">
        <v>0</v>
      </c>
      <c r="G86" s="22">
        <f t="shared" si="6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4">
        <v>0</v>
      </c>
      <c r="E87" s="24">
        <v>0</v>
      </c>
      <c r="F87" s="24">
        <v>0</v>
      </c>
      <c r="G87" s="22">
        <f t="shared" si="6"/>
        <v>0</v>
      </c>
    </row>
    <row r="88" spans="1:8" ht="20.45" x14ac:dyDescent="0.45">
      <c r="A88" s="9"/>
      <c r="B88" s="17"/>
      <c r="C88" s="9"/>
      <c r="D88" s="9" t="s">
        <v>108</v>
      </c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190000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61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141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58</v>
      </c>
      <c r="F101" s="18" t="s">
        <v>59</v>
      </c>
      <c r="G101" s="205" t="s">
        <v>0</v>
      </c>
    </row>
    <row r="102" spans="1:8" x14ac:dyDescent="0.35">
      <c r="A102" s="206"/>
      <c r="B102" s="206"/>
      <c r="C102" s="206"/>
      <c r="D102" s="206"/>
      <c r="E102" s="19"/>
      <c r="F102" s="19" t="s">
        <v>60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>SUM(E7+E32+E56+E79)</f>
        <v>0</v>
      </c>
      <c r="F103" s="11">
        <f>SUM(F7+F32+F56+F79)</f>
        <v>0</v>
      </c>
      <c r="G103" s="23">
        <f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ref="E104:F104" si="7">SUM(E8+E33+E57+E80)</f>
        <v>0</v>
      </c>
      <c r="F104" s="11">
        <f t="shared" si="7"/>
        <v>0</v>
      </c>
      <c r="G104" s="22">
        <f t="shared" ref="G104:G105" si="8">SUM(E104:F104)</f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ref="E105:F105" si="9">SUM(E9+E34+E58+E81)</f>
        <v>0</v>
      </c>
      <c r="F105" s="11">
        <f t="shared" si="9"/>
        <v>0</v>
      </c>
      <c r="G105" s="22">
        <f t="shared" si="8"/>
        <v>0</v>
      </c>
    </row>
    <row r="106" spans="1:8" x14ac:dyDescent="0.35">
      <c r="A106" s="5"/>
      <c r="B106" s="14" t="s">
        <v>5</v>
      </c>
      <c r="C106" s="5" t="s">
        <v>17</v>
      </c>
      <c r="D106" s="12">
        <v>190000</v>
      </c>
      <c r="E106" s="11">
        <f t="shared" ref="E106:F106" si="10">SUM(E10+E35+E59+E82)</f>
        <v>0</v>
      </c>
      <c r="F106" s="11">
        <f t="shared" si="10"/>
        <v>53001</v>
      </c>
      <c r="G106" s="183">
        <f>SUM(F106)</f>
        <v>53001</v>
      </c>
    </row>
    <row r="107" spans="1:8" x14ac:dyDescent="0.35">
      <c r="A107" s="7"/>
      <c r="B107" s="14" t="s">
        <v>6</v>
      </c>
      <c r="C107" s="5" t="s">
        <v>17</v>
      </c>
      <c r="D107" s="24">
        <v>0</v>
      </c>
      <c r="E107" s="11">
        <f t="shared" ref="E107:F107" si="11">SUM(E11+E36+E60+E83)</f>
        <v>0</v>
      </c>
      <c r="F107" s="11">
        <f t="shared" si="11"/>
        <v>0</v>
      </c>
      <c r="G107" s="22">
        <f t="shared" ref="G107:G111" si="12">SUM(E107:F107)</f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4">
        <v>0</v>
      </c>
      <c r="E108" s="11">
        <f t="shared" ref="E108:F108" si="13">SUM(E12+E37+E61+E84)</f>
        <v>0</v>
      </c>
      <c r="F108" s="11">
        <f t="shared" si="13"/>
        <v>0</v>
      </c>
      <c r="G108" s="22">
        <f t="shared" si="12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4">
        <v>0</v>
      </c>
      <c r="E109" s="11">
        <f t="shared" ref="E109:F109" si="14">SUM(E13+E38+E62+E85)</f>
        <v>0</v>
      </c>
      <c r="F109" s="11">
        <f t="shared" si="14"/>
        <v>0</v>
      </c>
      <c r="G109" s="22">
        <f t="shared" si="12"/>
        <v>0</v>
      </c>
    </row>
    <row r="110" spans="1:8" x14ac:dyDescent="0.35">
      <c r="A110" s="5"/>
      <c r="B110" s="14" t="s">
        <v>10</v>
      </c>
      <c r="C110" s="5" t="s">
        <v>17</v>
      </c>
      <c r="D110" s="24">
        <v>0</v>
      </c>
      <c r="E110" s="11">
        <f t="shared" ref="E110:F110" si="15">SUM(E14+E39+E63+E86)</f>
        <v>0</v>
      </c>
      <c r="F110" s="11">
        <f t="shared" si="15"/>
        <v>0</v>
      </c>
      <c r="G110" s="22">
        <f t="shared" si="12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4">
        <v>0</v>
      </c>
      <c r="E111" s="11">
        <f t="shared" ref="E111:F111" si="16">SUM(E15+E40+E64+E87)</f>
        <v>0</v>
      </c>
      <c r="F111" s="11">
        <f t="shared" si="16"/>
        <v>0</v>
      </c>
      <c r="G111" s="22">
        <f t="shared" si="12"/>
        <v>0</v>
      </c>
    </row>
    <row r="112" spans="1:8" x14ac:dyDescent="0.35">
      <c r="A112" s="9"/>
      <c r="B112" s="17"/>
      <c r="C112" s="9"/>
      <c r="D112" s="9" t="s">
        <v>108</v>
      </c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190000</v>
      </c>
      <c r="E113" s="10">
        <f>SUM(E103:E112)</f>
        <v>0</v>
      </c>
      <c r="F113" s="10">
        <f>SUM(F103:F112)</f>
        <v>53001</v>
      </c>
      <c r="G113" s="20">
        <f>SUM(G103:G112)</f>
        <v>53001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view="pageBreakPreview" topLeftCell="C151" zoomScaleSheetLayoutView="100" workbookViewId="0">
      <selection activeCell="J156" sqref="J156"/>
    </sheetView>
  </sheetViews>
  <sheetFormatPr defaultColWidth="9" defaultRowHeight="18.75" x14ac:dyDescent="0.3"/>
  <cols>
    <col min="1" max="1" width="10.5" style="28" customWidth="1"/>
    <col min="2" max="2" width="17" style="28" customWidth="1"/>
    <col min="3" max="3" width="16.25" style="28" customWidth="1"/>
    <col min="4" max="4" width="12.125" style="28" bestFit="1" customWidth="1"/>
    <col min="5" max="5" width="9.875" style="28" bestFit="1" customWidth="1"/>
    <col min="6" max="6" width="11.25" style="28" bestFit="1" customWidth="1"/>
    <col min="7" max="8" width="9.875" style="28" bestFit="1" customWidth="1"/>
    <col min="9" max="9" width="11.25" style="79" bestFit="1" customWidth="1"/>
    <col min="10" max="10" width="9.875" style="79" bestFit="1" customWidth="1"/>
    <col min="11" max="11" width="9.75" style="28" bestFit="1" customWidth="1"/>
    <col min="12" max="12" width="11.25" style="28" bestFit="1" customWidth="1"/>
    <col min="13" max="13" width="9" style="28" bestFit="1" customWidth="1"/>
    <col min="14" max="14" width="11.25" style="80" bestFit="1" customWidth="1"/>
    <col min="15" max="15" width="12.125" style="81" bestFit="1" customWidth="1"/>
    <col min="16" max="16384" width="9" style="28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x14ac:dyDescent="0.3">
      <c r="A2" s="210" t="s">
        <v>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x14ac:dyDescent="0.3">
      <c r="A3" s="210" t="s">
        <v>119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6" customHeight="1" x14ac:dyDescent="0.4">
      <c r="A4" s="29"/>
      <c r="B4" s="29"/>
      <c r="C4" s="29"/>
      <c r="D4" s="29"/>
      <c r="E4" s="29"/>
      <c r="F4" s="29"/>
      <c r="G4" s="29"/>
      <c r="H4" s="29"/>
      <c r="I4" s="30"/>
      <c r="J4" s="30"/>
      <c r="K4" s="29"/>
      <c r="L4" s="29"/>
      <c r="M4" s="29"/>
      <c r="N4" s="31"/>
      <c r="O4" s="32"/>
    </row>
    <row r="5" spans="1:15" x14ac:dyDescent="0.3">
      <c r="A5" s="211" t="s">
        <v>13</v>
      </c>
      <c r="B5" s="211" t="s">
        <v>14</v>
      </c>
      <c r="C5" s="211" t="s">
        <v>15</v>
      </c>
      <c r="D5" s="215" t="s">
        <v>62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5" x14ac:dyDescent="0.3">
      <c r="A6" s="211"/>
      <c r="B6" s="211"/>
      <c r="C6" s="213"/>
      <c r="D6" s="33"/>
      <c r="E6" s="34"/>
      <c r="F6" s="35"/>
      <c r="G6" s="36"/>
      <c r="H6" s="36"/>
      <c r="I6" s="37"/>
      <c r="J6" s="37" t="s">
        <v>73</v>
      </c>
      <c r="K6" s="36" t="s">
        <v>76</v>
      </c>
      <c r="L6" s="36"/>
      <c r="M6" s="36"/>
      <c r="N6" s="38"/>
      <c r="O6" s="39"/>
    </row>
    <row r="7" spans="1:15" x14ac:dyDescent="0.3">
      <c r="A7" s="211"/>
      <c r="B7" s="211"/>
      <c r="C7" s="213"/>
      <c r="D7" s="33" t="s">
        <v>63</v>
      </c>
      <c r="E7" s="36" t="s">
        <v>66</v>
      </c>
      <c r="F7" s="35"/>
      <c r="G7" s="36"/>
      <c r="H7" s="36" t="s">
        <v>69</v>
      </c>
      <c r="I7" s="37" t="s">
        <v>71</v>
      </c>
      <c r="J7" s="37" t="s">
        <v>67</v>
      </c>
      <c r="K7" s="36" t="s">
        <v>77</v>
      </c>
      <c r="L7" s="36" t="s">
        <v>80</v>
      </c>
      <c r="M7" s="36"/>
      <c r="N7" s="38"/>
      <c r="O7" s="36"/>
    </row>
    <row r="8" spans="1:15" x14ac:dyDescent="0.3">
      <c r="A8" s="211"/>
      <c r="B8" s="211"/>
      <c r="C8" s="213"/>
      <c r="D8" s="33" t="s">
        <v>64</v>
      </c>
      <c r="E8" s="36" t="s">
        <v>67</v>
      </c>
      <c r="F8" s="35" t="s">
        <v>32</v>
      </c>
      <c r="G8" s="36" t="s">
        <v>36</v>
      </c>
      <c r="H8" s="36" t="s">
        <v>70</v>
      </c>
      <c r="I8" s="37" t="s">
        <v>72</v>
      </c>
      <c r="J8" s="37" t="s">
        <v>74</v>
      </c>
      <c r="K8" s="36" t="s">
        <v>78</v>
      </c>
      <c r="L8" s="36" t="s">
        <v>88</v>
      </c>
      <c r="M8" s="36" t="s">
        <v>81</v>
      </c>
      <c r="N8" s="38" t="s">
        <v>1</v>
      </c>
      <c r="O8" s="36" t="s">
        <v>0</v>
      </c>
    </row>
    <row r="9" spans="1:15" x14ac:dyDescent="0.3">
      <c r="A9" s="211"/>
      <c r="B9" s="211"/>
      <c r="C9" s="213"/>
      <c r="D9" s="33" t="s">
        <v>65</v>
      </c>
      <c r="E9" s="36" t="s">
        <v>68</v>
      </c>
      <c r="F9" s="35"/>
      <c r="G9" s="36"/>
      <c r="H9" s="36"/>
      <c r="I9" s="37"/>
      <c r="J9" s="37" t="s">
        <v>75</v>
      </c>
      <c r="K9" s="36" t="s">
        <v>79</v>
      </c>
      <c r="L9" s="36" t="s">
        <v>87</v>
      </c>
      <c r="M9" s="36"/>
      <c r="N9" s="38"/>
      <c r="O9" s="36"/>
    </row>
    <row r="10" spans="1:15" x14ac:dyDescent="0.3">
      <c r="A10" s="212"/>
      <c r="B10" s="212"/>
      <c r="C10" s="214"/>
      <c r="D10" s="40"/>
      <c r="E10" s="41"/>
      <c r="F10" s="42"/>
      <c r="G10" s="43"/>
      <c r="H10" s="43"/>
      <c r="I10" s="44"/>
      <c r="J10" s="44"/>
      <c r="K10" s="36" t="s">
        <v>52</v>
      </c>
      <c r="L10" s="43"/>
      <c r="M10" s="36"/>
      <c r="N10" s="45"/>
      <c r="O10" s="46"/>
    </row>
    <row r="11" spans="1:15" x14ac:dyDescent="0.3">
      <c r="A11" s="47" t="s">
        <v>85</v>
      </c>
      <c r="B11" s="48"/>
      <c r="C11" s="49"/>
      <c r="D11" s="50"/>
      <c r="E11" s="51"/>
      <c r="F11" s="52"/>
      <c r="G11" s="52"/>
      <c r="H11" s="52"/>
      <c r="I11" s="53"/>
      <c r="J11" s="53"/>
      <c r="K11" s="54"/>
      <c r="L11" s="52"/>
      <c r="M11" s="54"/>
      <c r="N11" s="55"/>
      <c r="O11" s="39"/>
    </row>
    <row r="12" spans="1:15" x14ac:dyDescent="0.3">
      <c r="A12" s="56" t="s">
        <v>20</v>
      </c>
      <c r="B12" s="57" t="s">
        <v>2</v>
      </c>
      <c r="C12" s="58" t="s">
        <v>17</v>
      </c>
      <c r="D12" s="59">
        <v>685980</v>
      </c>
      <c r="E12" s="59">
        <v>0</v>
      </c>
      <c r="F12" s="59">
        <v>0</v>
      </c>
      <c r="G12" s="59">
        <v>0</v>
      </c>
      <c r="H12" s="60">
        <v>0</v>
      </c>
      <c r="I12" s="61">
        <v>0</v>
      </c>
      <c r="J12" s="61">
        <v>0</v>
      </c>
      <c r="K12" s="62">
        <v>0</v>
      </c>
      <c r="L12" s="62">
        <v>0</v>
      </c>
      <c r="M12" s="62">
        <v>0</v>
      </c>
      <c r="N12" s="63">
        <v>0</v>
      </c>
      <c r="O12" s="64">
        <f t="shared" ref="O12:O22" si="0">SUM(D12:N12)</f>
        <v>685980</v>
      </c>
    </row>
    <row r="13" spans="1:15" x14ac:dyDescent="0.3">
      <c r="A13" s="65"/>
      <c r="B13" s="66" t="s">
        <v>3</v>
      </c>
      <c r="C13" s="65" t="s">
        <v>17</v>
      </c>
      <c r="D13" s="67">
        <v>1376805</v>
      </c>
      <c r="E13" s="67">
        <v>0</v>
      </c>
      <c r="F13" s="67">
        <v>524570</v>
      </c>
      <c r="G13" s="67">
        <v>0</v>
      </c>
      <c r="H13" s="68">
        <v>0</v>
      </c>
      <c r="I13" s="69">
        <v>241950</v>
      </c>
      <c r="J13" s="69">
        <v>0</v>
      </c>
      <c r="K13" s="70">
        <v>0</v>
      </c>
      <c r="L13" s="70">
        <v>0</v>
      </c>
      <c r="M13" s="70">
        <v>0</v>
      </c>
      <c r="N13" s="71">
        <v>0</v>
      </c>
      <c r="O13" s="72">
        <f t="shared" si="0"/>
        <v>2143325</v>
      </c>
    </row>
    <row r="14" spans="1:15" x14ac:dyDescent="0.3">
      <c r="A14" s="73" t="s">
        <v>21</v>
      </c>
      <c r="B14" s="66" t="s">
        <v>4</v>
      </c>
      <c r="C14" s="74" t="s">
        <v>17</v>
      </c>
      <c r="D14" s="67">
        <v>63000</v>
      </c>
      <c r="E14" s="67">
        <v>0</v>
      </c>
      <c r="F14" s="67">
        <v>8100</v>
      </c>
      <c r="G14" s="67">
        <v>0</v>
      </c>
      <c r="H14" s="68">
        <v>0</v>
      </c>
      <c r="I14" s="69">
        <v>0</v>
      </c>
      <c r="J14" s="69">
        <v>0</v>
      </c>
      <c r="K14" s="62">
        <v>0</v>
      </c>
      <c r="L14" s="62">
        <v>0</v>
      </c>
      <c r="M14" s="62">
        <v>0</v>
      </c>
      <c r="N14" s="63">
        <v>0</v>
      </c>
      <c r="O14" s="72">
        <f t="shared" si="0"/>
        <v>71100</v>
      </c>
    </row>
    <row r="15" spans="1:15" x14ac:dyDescent="0.3">
      <c r="A15" s="65"/>
      <c r="B15" s="66" t="s">
        <v>5</v>
      </c>
      <c r="C15" s="65" t="s">
        <v>17</v>
      </c>
      <c r="D15" s="67">
        <v>209030.11</v>
      </c>
      <c r="E15" s="67">
        <v>55840</v>
      </c>
      <c r="F15" s="67">
        <v>444470</v>
      </c>
      <c r="G15" s="67">
        <v>109800</v>
      </c>
      <c r="H15" s="68">
        <v>38350</v>
      </c>
      <c r="I15" s="69">
        <v>73800</v>
      </c>
      <c r="J15" s="69">
        <v>59840</v>
      </c>
      <c r="K15" s="69">
        <v>0</v>
      </c>
      <c r="L15" s="70">
        <v>0</v>
      </c>
      <c r="M15" s="70">
        <v>0</v>
      </c>
      <c r="N15" s="71">
        <v>0</v>
      </c>
      <c r="O15" s="72">
        <f t="shared" si="0"/>
        <v>991130.11</v>
      </c>
    </row>
    <row r="16" spans="1:15" x14ac:dyDescent="0.3">
      <c r="A16" s="75"/>
      <c r="B16" s="66" t="s">
        <v>6</v>
      </c>
      <c r="C16" s="65" t="s">
        <v>17</v>
      </c>
      <c r="D16" s="71">
        <v>66840</v>
      </c>
      <c r="E16" s="71">
        <v>0</v>
      </c>
      <c r="F16" s="71">
        <v>209446.72</v>
      </c>
      <c r="G16" s="71">
        <v>0</v>
      </c>
      <c r="H16" s="68">
        <v>0</v>
      </c>
      <c r="I16" s="69">
        <v>20290</v>
      </c>
      <c r="J16" s="69">
        <v>0</v>
      </c>
      <c r="K16" s="70">
        <v>0</v>
      </c>
      <c r="L16" s="70">
        <v>0</v>
      </c>
      <c r="M16" s="70">
        <v>0</v>
      </c>
      <c r="N16" s="71">
        <v>0</v>
      </c>
      <c r="O16" s="72">
        <f t="shared" si="0"/>
        <v>296576.71999999997</v>
      </c>
    </row>
    <row r="17" spans="1:15" x14ac:dyDescent="0.3">
      <c r="A17" s="75"/>
      <c r="B17" s="66" t="s">
        <v>7</v>
      </c>
      <c r="C17" s="65" t="s">
        <v>17</v>
      </c>
      <c r="D17" s="71">
        <v>66338.960000000006</v>
      </c>
      <c r="E17" s="71">
        <v>0</v>
      </c>
      <c r="F17" s="71">
        <v>0</v>
      </c>
      <c r="G17" s="71">
        <v>0</v>
      </c>
      <c r="H17" s="68">
        <v>0</v>
      </c>
      <c r="I17" s="69">
        <v>0</v>
      </c>
      <c r="J17" s="69">
        <v>0</v>
      </c>
      <c r="K17" s="62">
        <v>0</v>
      </c>
      <c r="L17" s="62">
        <v>0</v>
      </c>
      <c r="M17" s="62">
        <v>0</v>
      </c>
      <c r="N17" s="63">
        <v>0</v>
      </c>
      <c r="O17" s="72">
        <f t="shared" si="0"/>
        <v>66338.960000000006</v>
      </c>
    </row>
    <row r="18" spans="1:15" x14ac:dyDescent="0.3">
      <c r="A18" s="73" t="s">
        <v>22</v>
      </c>
      <c r="B18" s="66" t="s">
        <v>9</v>
      </c>
      <c r="C18" s="65" t="s">
        <v>17</v>
      </c>
      <c r="D18" s="71">
        <v>0</v>
      </c>
      <c r="E18" s="71">
        <v>0</v>
      </c>
      <c r="F18" s="71">
        <v>0</v>
      </c>
      <c r="G18" s="71">
        <v>0</v>
      </c>
      <c r="H18" s="68">
        <v>0</v>
      </c>
      <c r="I18" s="69">
        <v>0</v>
      </c>
      <c r="J18" s="69">
        <v>0</v>
      </c>
      <c r="K18" s="70">
        <v>0</v>
      </c>
      <c r="L18" s="70">
        <v>0</v>
      </c>
      <c r="M18" s="70">
        <v>0</v>
      </c>
      <c r="N18" s="71">
        <v>0</v>
      </c>
      <c r="O18" s="72">
        <f t="shared" si="0"/>
        <v>0</v>
      </c>
    </row>
    <row r="19" spans="1:15" x14ac:dyDescent="0.3">
      <c r="A19" s="65"/>
      <c r="B19" s="66" t="s">
        <v>10</v>
      </c>
      <c r="C19" s="65" t="s">
        <v>17</v>
      </c>
      <c r="D19" s="71">
        <v>0</v>
      </c>
      <c r="E19" s="71">
        <v>0</v>
      </c>
      <c r="F19" s="71">
        <v>0</v>
      </c>
      <c r="G19" s="71">
        <v>0</v>
      </c>
      <c r="H19" s="68">
        <v>0</v>
      </c>
      <c r="I19" s="69">
        <v>0</v>
      </c>
      <c r="J19" s="69">
        <v>0</v>
      </c>
      <c r="K19" s="70">
        <v>0</v>
      </c>
      <c r="L19" s="70">
        <v>0</v>
      </c>
      <c r="M19" s="70">
        <v>0</v>
      </c>
      <c r="N19" s="71">
        <v>0</v>
      </c>
      <c r="O19" s="72">
        <f t="shared" si="0"/>
        <v>0</v>
      </c>
    </row>
    <row r="20" spans="1:15" x14ac:dyDescent="0.3">
      <c r="A20" s="75" t="s">
        <v>23</v>
      </c>
      <c r="B20" s="66" t="s">
        <v>8</v>
      </c>
      <c r="C20" s="65" t="s">
        <v>17</v>
      </c>
      <c r="D20" s="71">
        <v>26000</v>
      </c>
      <c r="E20" s="71">
        <v>40000</v>
      </c>
      <c r="F20" s="71">
        <v>866000</v>
      </c>
      <c r="G20" s="71">
        <v>0</v>
      </c>
      <c r="H20" s="68">
        <v>50000</v>
      </c>
      <c r="I20" s="69">
        <v>0</v>
      </c>
      <c r="J20" s="69">
        <v>0</v>
      </c>
      <c r="K20" s="70">
        <v>0</v>
      </c>
      <c r="L20" s="70">
        <v>0</v>
      </c>
      <c r="M20" s="70">
        <v>0</v>
      </c>
      <c r="N20" s="71">
        <v>0</v>
      </c>
      <c r="O20" s="72">
        <f t="shared" si="0"/>
        <v>982000</v>
      </c>
    </row>
    <row r="21" spans="1:15" x14ac:dyDescent="0.3">
      <c r="A21" s="75" t="s">
        <v>1</v>
      </c>
      <c r="B21" s="66" t="s">
        <v>1</v>
      </c>
      <c r="C21" s="65" t="s">
        <v>17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69">
        <v>0</v>
      </c>
      <c r="J21" s="69">
        <v>0</v>
      </c>
      <c r="K21" s="70">
        <v>0</v>
      </c>
      <c r="L21" s="70">
        <v>0</v>
      </c>
      <c r="M21" s="70">
        <v>0</v>
      </c>
      <c r="N21" s="71">
        <v>2418535</v>
      </c>
      <c r="O21" s="72">
        <f t="shared" si="0"/>
        <v>2418535</v>
      </c>
    </row>
    <row r="22" spans="1:15" x14ac:dyDescent="0.3">
      <c r="A22" s="207" t="s">
        <v>0</v>
      </c>
      <c r="B22" s="208"/>
      <c r="C22" s="209"/>
      <c r="D22" s="76">
        <f t="shared" ref="D22:N22" si="1">SUM(D11:D21)</f>
        <v>2493994.0699999998</v>
      </c>
      <c r="E22" s="76">
        <f t="shared" si="1"/>
        <v>95840</v>
      </c>
      <c r="F22" s="76">
        <f t="shared" si="1"/>
        <v>2052586.72</v>
      </c>
      <c r="G22" s="76">
        <f t="shared" si="1"/>
        <v>109800</v>
      </c>
      <c r="H22" s="76">
        <f t="shared" si="1"/>
        <v>88350</v>
      </c>
      <c r="I22" s="77">
        <f t="shared" si="1"/>
        <v>336040</v>
      </c>
      <c r="J22" s="77">
        <f t="shared" si="1"/>
        <v>59840</v>
      </c>
      <c r="K22" s="76">
        <f t="shared" si="1"/>
        <v>0</v>
      </c>
      <c r="L22" s="76">
        <f t="shared" si="1"/>
        <v>0</v>
      </c>
      <c r="M22" s="76">
        <f t="shared" si="1"/>
        <v>0</v>
      </c>
      <c r="N22" s="76">
        <f t="shared" si="1"/>
        <v>2418535</v>
      </c>
      <c r="O22" s="78">
        <f t="shared" si="0"/>
        <v>7654985.79</v>
      </c>
    </row>
    <row r="39" spans="1:15" x14ac:dyDescent="0.3">
      <c r="A39" s="210" t="s">
        <v>11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x14ac:dyDescent="0.3">
      <c r="A40" s="210" t="s">
        <v>82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x14ac:dyDescent="0.3">
      <c r="A41" s="210" t="s">
        <v>120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8" x14ac:dyDescent="0.4">
      <c r="A42" s="29"/>
      <c r="B42" s="29"/>
      <c r="C42" s="29"/>
      <c r="D42" s="29"/>
      <c r="E42" s="29"/>
      <c r="F42" s="29"/>
      <c r="G42" s="29"/>
      <c r="H42" s="29"/>
      <c r="I42" s="30"/>
      <c r="J42" s="30"/>
      <c r="K42" s="29"/>
      <c r="L42" s="29"/>
      <c r="M42" s="29"/>
      <c r="N42" s="31"/>
      <c r="O42" s="32"/>
    </row>
    <row r="43" spans="1:15" x14ac:dyDescent="0.3">
      <c r="A43" s="211" t="s">
        <v>13</v>
      </c>
      <c r="B43" s="211" t="s">
        <v>14</v>
      </c>
      <c r="C43" s="211" t="s">
        <v>15</v>
      </c>
      <c r="D43" s="215" t="s">
        <v>62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7"/>
    </row>
    <row r="44" spans="1:15" x14ac:dyDescent="0.3">
      <c r="A44" s="211"/>
      <c r="B44" s="211"/>
      <c r="C44" s="213"/>
      <c r="D44" s="177"/>
      <c r="E44" s="34"/>
      <c r="F44" s="178"/>
      <c r="G44" s="175"/>
      <c r="H44" s="175"/>
      <c r="I44" s="37"/>
      <c r="J44" s="37" t="s">
        <v>73</v>
      </c>
      <c r="K44" s="175" t="s">
        <v>76</v>
      </c>
      <c r="L44" s="175"/>
      <c r="M44" s="175"/>
      <c r="N44" s="38"/>
      <c r="O44" s="39"/>
    </row>
    <row r="45" spans="1:15" x14ac:dyDescent="0.3">
      <c r="A45" s="211"/>
      <c r="B45" s="211"/>
      <c r="C45" s="213"/>
      <c r="D45" s="177" t="s">
        <v>63</v>
      </c>
      <c r="E45" s="175" t="s">
        <v>66</v>
      </c>
      <c r="F45" s="178"/>
      <c r="G45" s="175"/>
      <c r="H45" s="175" t="s">
        <v>69</v>
      </c>
      <c r="I45" s="37" t="s">
        <v>71</v>
      </c>
      <c r="J45" s="37" t="s">
        <v>67</v>
      </c>
      <c r="K45" s="175" t="s">
        <v>77</v>
      </c>
      <c r="L45" s="175" t="s">
        <v>80</v>
      </c>
      <c r="M45" s="175"/>
      <c r="N45" s="38"/>
      <c r="O45" s="175"/>
    </row>
    <row r="46" spans="1:15" x14ac:dyDescent="0.3">
      <c r="A46" s="211"/>
      <c r="B46" s="211"/>
      <c r="C46" s="213"/>
      <c r="D46" s="177" t="s">
        <v>64</v>
      </c>
      <c r="E46" s="175" t="s">
        <v>67</v>
      </c>
      <c r="F46" s="178" t="s">
        <v>32</v>
      </c>
      <c r="G46" s="175" t="s">
        <v>36</v>
      </c>
      <c r="H46" s="175" t="s">
        <v>70</v>
      </c>
      <c r="I46" s="37" t="s">
        <v>72</v>
      </c>
      <c r="J46" s="37" t="s">
        <v>74</v>
      </c>
      <c r="K46" s="175" t="s">
        <v>78</v>
      </c>
      <c r="L46" s="175" t="s">
        <v>88</v>
      </c>
      <c r="M46" s="175" t="s">
        <v>81</v>
      </c>
      <c r="N46" s="38" t="s">
        <v>1</v>
      </c>
      <c r="O46" s="175" t="s">
        <v>0</v>
      </c>
    </row>
    <row r="47" spans="1:15" x14ac:dyDescent="0.3">
      <c r="A47" s="211"/>
      <c r="B47" s="211"/>
      <c r="C47" s="213"/>
      <c r="D47" s="177" t="s">
        <v>65</v>
      </c>
      <c r="E47" s="175" t="s">
        <v>68</v>
      </c>
      <c r="F47" s="178"/>
      <c r="G47" s="175"/>
      <c r="H47" s="175"/>
      <c r="I47" s="37"/>
      <c r="J47" s="37" t="s">
        <v>75</v>
      </c>
      <c r="K47" s="175" t="s">
        <v>79</v>
      </c>
      <c r="L47" s="175" t="s">
        <v>87</v>
      </c>
      <c r="M47" s="175"/>
      <c r="N47" s="38"/>
      <c r="O47" s="175"/>
    </row>
    <row r="48" spans="1:15" x14ac:dyDescent="0.3">
      <c r="A48" s="212"/>
      <c r="B48" s="212"/>
      <c r="C48" s="214"/>
      <c r="D48" s="40"/>
      <c r="E48" s="41"/>
      <c r="F48" s="42"/>
      <c r="G48" s="176"/>
      <c r="H48" s="176"/>
      <c r="I48" s="44"/>
      <c r="J48" s="44"/>
      <c r="K48" s="175" t="s">
        <v>52</v>
      </c>
      <c r="L48" s="176"/>
      <c r="M48" s="175"/>
      <c r="N48" s="45"/>
      <c r="O48" s="46"/>
    </row>
    <row r="49" spans="1:15" x14ac:dyDescent="0.3">
      <c r="A49" s="47" t="s">
        <v>85</v>
      </c>
      <c r="B49" s="48"/>
      <c r="C49" s="49"/>
      <c r="D49" s="50"/>
      <c r="E49" s="51"/>
      <c r="F49" s="52"/>
      <c r="G49" s="52"/>
      <c r="H49" s="52"/>
      <c r="I49" s="53"/>
      <c r="J49" s="53"/>
      <c r="K49" s="54"/>
      <c r="L49" s="52"/>
      <c r="M49" s="54"/>
      <c r="N49" s="55"/>
      <c r="O49" s="39"/>
    </row>
    <row r="50" spans="1:15" x14ac:dyDescent="0.3">
      <c r="A50" s="56" t="s">
        <v>20</v>
      </c>
      <c r="B50" s="57" t="s">
        <v>2</v>
      </c>
      <c r="C50" s="58" t="s">
        <v>17</v>
      </c>
      <c r="D50" s="59">
        <v>685980</v>
      </c>
      <c r="E50" s="59">
        <v>0</v>
      </c>
      <c r="F50" s="59">
        <v>0</v>
      </c>
      <c r="G50" s="59">
        <v>0</v>
      </c>
      <c r="H50" s="60">
        <v>0</v>
      </c>
      <c r="I50" s="61">
        <v>0</v>
      </c>
      <c r="J50" s="61">
        <v>0</v>
      </c>
      <c r="K50" s="62">
        <v>0</v>
      </c>
      <c r="L50" s="62">
        <v>0</v>
      </c>
      <c r="M50" s="62">
        <v>0</v>
      </c>
      <c r="N50" s="63">
        <v>0</v>
      </c>
      <c r="O50" s="64">
        <f t="shared" ref="O50:O59" si="2">SUM(D50:N50)</f>
        <v>685980</v>
      </c>
    </row>
    <row r="51" spans="1:15" x14ac:dyDescent="0.3">
      <c r="A51" s="65"/>
      <c r="B51" s="66" t="s">
        <v>3</v>
      </c>
      <c r="C51" s="65" t="s">
        <v>17</v>
      </c>
      <c r="D51" s="67">
        <v>1378836</v>
      </c>
      <c r="E51" s="67">
        <v>0</v>
      </c>
      <c r="F51" s="67">
        <v>499771</v>
      </c>
      <c r="G51" s="67">
        <v>0</v>
      </c>
      <c r="H51" s="68">
        <v>0</v>
      </c>
      <c r="I51" s="69">
        <v>241950</v>
      </c>
      <c r="J51" s="69">
        <v>0</v>
      </c>
      <c r="K51" s="70">
        <v>0</v>
      </c>
      <c r="L51" s="70">
        <v>0</v>
      </c>
      <c r="M51" s="70">
        <v>0</v>
      </c>
      <c r="N51" s="71">
        <v>0</v>
      </c>
      <c r="O51" s="72">
        <f t="shared" si="2"/>
        <v>2120557</v>
      </c>
    </row>
    <row r="52" spans="1:15" x14ac:dyDescent="0.3">
      <c r="A52" s="73" t="s">
        <v>21</v>
      </c>
      <c r="B52" s="66" t="s">
        <v>4</v>
      </c>
      <c r="C52" s="74" t="s">
        <v>17</v>
      </c>
      <c r="D52" s="67">
        <v>57000</v>
      </c>
      <c r="E52" s="67">
        <v>19200</v>
      </c>
      <c r="F52" s="67">
        <v>5400</v>
      </c>
      <c r="G52" s="67">
        <v>0</v>
      </c>
      <c r="H52" s="68">
        <v>0</v>
      </c>
      <c r="I52" s="69">
        <v>4500</v>
      </c>
      <c r="J52" s="69">
        <v>0</v>
      </c>
      <c r="K52" s="62">
        <v>0</v>
      </c>
      <c r="L52" s="62">
        <v>0</v>
      </c>
      <c r="M52" s="62">
        <v>0</v>
      </c>
      <c r="N52" s="63">
        <v>0</v>
      </c>
      <c r="O52" s="72">
        <f t="shared" si="2"/>
        <v>86100</v>
      </c>
    </row>
    <row r="53" spans="1:15" x14ac:dyDescent="0.3">
      <c r="A53" s="65"/>
      <c r="B53" s="66" t="s">
        <v>5</v>
      </c>
      <c r="C53" s="65" t="s">
        <v>17</v>
      </c>
      <c r="D53" s="67">
        <v>223786.83</v>
      </c>
      <c r="E53" s="67">
        <v>35026</v>
      </c>
      <c r="F53" s="67">
        <v>287534</v>
      </c>
      <c r="G53" s="67">
        <v>109856</v>
      </c>
      <c r="H53" s="68">
        <v>13000</v>
      </c>
      <c r="I53" s="69">
        <v>49200</v>
      </c>
      <c r="J53" s="69">
        <v>4952</v>
      </c>
      <c r="K53" s="69">
        <v>194312</v>
      </c>
      <c r="L53" s="70">
        <v>0</v>
      </c>
      <c r="M53" s="69">
        <v>23025</v>
      </c>
      <c r="N53" s="71">
        <v>0</v>
      </c>
      <c r="O53" s="72">
        <f t="shared" si="2"/>
        <v>940691.83</v>
      </c>
    </row>
    <row r="54" spans="1:15" x14ac:dyDescent="0.3">
      <c r="A54" s="75"/>
      <c r="B54" s="66" t="s">
        <v>6</v>
      </c>
      <c r="C54" s="65" t="s">
        <v>17</v>
      </c>
      <c r="D54" s="71">
        <v>84740</v>
      </c>
      <c r="E54" s="71">
        <v>0</v>
      </c>
      <c r="F54" s="71">
        <v>463528.68</v>
      </c>
      <c r="G54" s="71">
        <v>0</v>
      </c>
      <c r="H54" s="68">
        <v>0</v>
      </c>
      <c r="I54" s="69">
        <v>28290</v>
      </c>
      <c r="J54" s="69">
        <v>0</v>
      </c>
      <c r="K54" s="70">
        <v>0</v>
      </c>
      <c r="L54" s="70">
        <v>0</v>
      </c>
      <c r="M54" s="70">
        <v>0</v>
      </c>
      <c r="N54" s="71">
        <v>0</v>
      </c>
      <c r="O54" s="72">
        <f t="shared" si="2"/>
        <v>576558.67999999993</v>
      </c>
    </row>
    <row r="55" spans="1:15" x14ac:dyDescent="0.3">
      <c r="A55" s="75"/>
      <c r="B55" s="66" t="s">
        <v>7</v>
      </c>
      <c r="C55" s="65" t="s">
        <v>17</v>
      </c>
      <c r="D55" s="71">
        <v>64710.239999999998</v>
      </c>
      <c r="E55" s="71">
        <v>0</v>
      </c>
      <c r="F55" s="71">
        <v>0</v>
      </c>
      <c r="G55" s="71">
        <v>0</v>
      </c>
      <c r="H55" s="68">
        <v>0</v>
      </c>
      <c r="I55" s="69">
        <v>0</v>
      </c>
      <c r="J55" s="69">
        <v>0</v>
      </c>
      <c r="K55" s="62">
        <v>0</v>
      </c>
      <c r="L55" s="62">
        <v>0</v>
      </c>
      <c r="M55" s="62">
        <v>0</v>
      </c>
      <c r="N55" s="63">
        <v>0</v>
      </c>
      <c r="O55" s="72">
        <f t="shared" si="2"/>
        <v>64710.239999999998</v>
      </c>
    </row>
    <row r="56" spans="1:15" x14ac:dyDescent="0.3">
      <c r="A56" s="73" t="s">
        <v>22</v>
      </c>
      <c r="B56" s="66" t="s">
        <v>9</v>
      </c>
      <c r="C56" s="65" t="s">
        <v>17</v>
      </c>
      <c r="D56" s="71">
        <v>0</v>
      </c>
      <c r="E56" s="71">
        <v>0</v>
      </c>
      <c r="F56" s="71">
        <v>0</v>
      </c>
      <c r="G56" s="71">
        <v>0</v>
      </c>
      <c r="H56" s="68">
        <v>0</v>
      </c>
      <c r="I56" s="69">
        <v>0</v>
      </c>
      <c r="J56" s="69">
        <v>0</v>
      </c>
      <c r="K56" s="70">
        <v>0</v>
      </c>
      <c r="L56" s="70">
        <v>0</v>
      </c>
      <c r="M56" s="70">
        <v>0</v>
      </c>
      <c r="N56" s="71">
        <v>0</v>
      </c>
      <c r="O56" s="72">
        <f t="shared" si="2"/>
        <v>0</v>
      </c>
    </row>
    <row r="57" spans="1:15" x14ac:dyDescent="0.3">
      <c r="A57" s="65"/>
      <c r="B57" s="66" t="s">
        <v>10</v>
      </c>
      <c r="C57" s="65" t="s">
        <v>17</v>
      </c>
      <c r="D57" s="71">
        <v>0</v>
      </c>
      <c r="E57" s="71">
        <v>0</v>
      </c>
      <c r="F57" s="71">
        <v>0</v>
      </c>
      <c r="G57" s="71">
        <v>0</v>
      </c>
      <c r="H57" s="68">
        <v>0</v>
      </c>
      <c r="I57" s="69">
        <v>0</v>
      </c>
      <c r="J57" s="69">
        <v>0</v>
      </c>
      <c r="K57" s="70">
        <v>0</v>
      </c>
      <c r="L57" s="70">
        <v>0</v>
      </c>
      <c r="M57" s="70">
        <v>0</v>
      </c>
      <c r="N57" s="71">
        <v>0</v>
      </c>
      <c r="O57" s="72">
        <f t="shared" si="2"/>
        <v>0</v>
      </c>
    </row>
    <row r="58" spans="1:15" x14ac:dyDescent="0.3">
      <c r="A58" s="75" t="s">
        <v>23</v>
      </c>
      <c r="B58" s="66" t="s">
        <v>8</v>
      </c>
      <c r="C58" s="65" t="s">
        <v>17</v>
      </c>
      <c r="D58" s="71">
        <v>0</v>
      </c>
      <c r="E58" s="71">
        <v>0</v>
      </c>
      <c r="F58" s="71">
        <v>0</v>
      </c>
      <c r="G58" s="71">
        <v>0</v>
      </c>
      <c r="H58" s="68">
        <v>0</v>
      </c>
      <c r="I58" s="69">
        <v>0</v>
      </c>
      <c r="J58" s="69">
        <v>0</v>
      </c>
      <c r="K58" s="70">
        <v>0</v>
      </c>
      <c r="L58" s="70">
        <v>0</v>
      </c>
      <c r="M58" s="70">
        <v>0</v>
      </c>
      <c r="N58" s="71">
        <v>0</v>
      </c>
      <c r="O58" s="72">
        <f t="shared" si="2"/>
        <v>0</v>
      </c>
    </row>
    <row r="59" spans="1:15" x14ac:dyDescent="0.3">
      <c r="A59" s="75" t="s">
        <v>1</v>
      </c>
      <c r="B59" s="66" t="s">
        <v>1</v>
      </c>
      <c r="C59" s="65" t="s">
        <v>17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69">
        <v>0</v>
      </c>
      <c r="J59" s="69">
        <v>0</v>
      </c>
      <c r="K59" s="70">
        <v>0</v>
      </c>
      <c r="L59" s="70">
        <v>0</v>
      </c>
      <c r="M59" s="70">
        <v>0</v>
      </c>
      <c r="N59" s="71">
        <v>2338176</v>
      </c>
      <c r="O59" s="72">
        <f t="shared" si="2"/>
        <v>2338176</v>
      </c>
    </row>
    <row r="60" spans="1:15" x14ac:dyDescent="0.3">
      <c r="A60" s="207" t="s">
        <v>0</v>
      </c>
      <c r="B60" s="208"/>
      <c r="C60" s="209"/>
      <c r="D60" s="76">
        <f t="shared" ref="D60" si="3">SUM(D49:D59)</f>
        <v>2495053.0700000003</v>
      </c>
      <c r="E60" s="76">
        <f t="shared" ref="E60" si="4">SUM(E49:E59)</f>
        <v>54226</v>
      </c>
      <c r="F60" s="76">
        <f t="shared" ref="F60" si="5">SUM(F49:F59)</f>
        <v>1256233.68</v>
      </c>
      <c r="G60" s="76">
        <f t="shared" ref="G60" si="6">SUM(G49:G59)</f>
        <v>109856</v>
      </c>
      <c r="H60" s="76">
        <f t="shared" ref="H60" si="7">SUM(H49:H59)</f>
        <v>13000</v>
      </c>
      <c r="I60" s="77">
        <f t="shared" ref="I60" si="8">SUM(I49:I59)</f>
        <v>323940</v>
      </c>
      <c r="J60" s="77">
        <f t="shared" ref="J60" si="9">SUM(J49:J59)</f>
        <v>4952</v>
      </c>
      <c r="K60" s="76">
        <f t="shared" ref="K60" si="10">SUM(K49:K59)</f>
        <v>194312</v>
      </c>
      <c r="L60" s="76">
        <f t="shared" ref="L60" si="11">SUM(L49:L59)</f>
        <v>0</v>
      </c>
      <c r="M60" s="76">
        <f t="shared" ref="M60" si="12">SUM(M49:M59)</f>
        <v>23025</v>
      </c>
      <c r="N60" s="76">
        <f t="shared" ref="N60" si="13">SUM(N49:N59)</f>
        <v>2338176</v>
      </c>
      <c r="O60" s="78">
        <f t="shared" ref="O60" si="14">SUM(D60:N60)</f>
        <v>6812773.75</v>
      </c>
    </row>
    <row r="77" spans="1:15" x14ac:dyDescent="0.3">
      <c r="A77" s="210" t="s">
        <v>11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x14ac:dyDescent="0.3">
      <c r="A78" s="210" t="s">
        <v>82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x14ac:dyDescent="0.3">
      <c r="A79" s="210" t="s">
        <v>131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8" x14ac:dyDescent="0.4">
      <c r="A80" s="29"/>
      <c r="B80" s="29"/>
      <c r="C80" s="29"/>
      <c r="D80" s="29"/>
      <c r="E80" s="29"/>
      <c r="F80" s="29"/>
      <c r="G80" s="29"/>
      <c r="H80" s="29"/>
      <c r="I80" s="30"/>
      <c r="J80" s="30"/>
      <c r="K80" s="29"/>
      <c r="L80" s="29"/>
      <c r="M80" s="29"/>
      <c r="N80" s="31"/>
      <c r="O80" s="32"/>
    </row>
    <row r="81" spans="1:15" x14ac:dyDescent="0.3">
      <c r="A81" s="211" t="s">
        <v>13</v>
      </c>
      <c r="B81" s="211" t="s">
        <v>14</v>
      </c>
      <c r="C81" s="211" t="s">
        <v>15</v>
      </c>
      <c r="D81" s="215" t="s">
        <v>62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7"/>
    </row>
    <row r="82" spans="1:15" x14ac:dyDescent="0.3">
      <c r="A82" s="211"/>
      <c r="B82" s="211"/>
      <c r="C82" s="213"/>
      <c r="D82" s="187"/>
      <c r="E82" s="34"/>
      <c r="F82" s="188"/>
      <c r="G82" s="185"/>
      <c r="H82" s="185"/>
      <c r="I82" s="37"/>
      <c r="J82" s="37" t="s">
        <v>73</v>
      </c>
      <c r="K82" s="185" t="s">
        <v>76</v>
      </c>
      <c r="L82" s="185"/>
      <c r="M82" s="185"/>
      <c r="N82" s="38"/>
      <c r="O82" s="39"/>
    </row>
    <row r="83" spans="1:15" x14ac:dyDescent="0.3">
      <c r="A83" s="211"/>
      <c r="B83" s="211"/>
      <c r="C83" s="213"/>
      <c r="D83" s="187" t="s">
        <v>63</v>
      </c>
      <c r="E83" s="185" t="s">
        <v>66</v>
      </c>
      <c r="F83" s="188"/>
      <c r="G83" s="185"/>
      <c r="H83" s="185" t="s">
        <v>69</v>
      </c>
      <c r="I83" s="37" t="s">
        <v>71</v>
      </c>
      <c r="J83" s="37" t="s">
        <v>67</v>
      </c>
      <c r="K83" s="185" t="s">
        <v>77</v>
      </c>
      <c r="L83" s="185" t="s">
        <v>80</v>
      </c>
      <c r="M83" s="185"/>
      <c r="N83" s="38"/>
      <c r="O83" s="185"/>
    </row>
    <row r="84" spans="1:15" x14ac:dyDescent="0.3">
      <c r="A84" s="211"/>
      <c r="B84" s="211"/>
      <c r="C84" s="213"/>
      <c r="D84" s="187" t="s">
        <v>64</v>
      </c>
      <c r="E84" s="185" t="s">
        <v>67</v>
      </c>
      <c r="F84" s="188" t="s">
        <v>32</v>
      </c>
      <c r="G84" s="185" t="s">
        <v>36</v>
      </c>
      <c r="H84" s="185" t="s">
        <v>70</v>
      </c>
      <c r="I84" s="37" t="s">
        <v>72</v>
      </c>
      <c r="J84" s="37" t="s">
        <v>74</v>
      </c>
      <c r="K84" s="185" t="s">
        <v>78</v>
      </c>
      <c r="L84" s="185" t="s">
        <v>88</v>
      </c>
      <c r="M84" s="185" t="s">
        <v>81</v>
      </c>
      <c r="N84" s="38" t="s">
        <v>1</v>
      </c>
      <c r="O84" s="185" t="s">
        <v>0</v>
      </c>
    </row>
    <row r="85" spans="1:15" x14ac:dyDescent="0.3">
      <c r="A85" s="211"/>
      <c r="B85" s="211"/>
      <c r="C85" s="213"/>
      <c r="D85" s="187" t="s">
        <v>65</v>
      </c>
      <c r="E85" s="185" t="s">
        <v>68</v>
      </c>
      <c r="F85" s="188"/>
      <c r="G85" s="185"/>
      <c r="H85" s="185"/>
      <c r="I85" s="37"/>
      <c r="J85" s="37" t="s">
        <v>75</v>
      </c>
      <c r="K85" s="185" t="s">
        <v>79</v>
      </c>
      <c r="L85" s="185" t="s">
        <v>87</v>
      </c>
      <c r="M85" s="185"/>
      <c r="N85" s="38"/>
      <c r="O85" s="185"/>
    </row>
    <row r="86" spans="1:15" x14ac:dyDescent="0.3">
      <c r="A86" s="212"/>
      <c r="B86" s="212"/>
      <c r="C86" s="214"/>
      <c r="D86" s="40"/>
      <c r="E86" s="41"/>
      <c r="F86" s="42"/>
      <c r="G86" s="186"/>
      <c r="H86" s="186"/>
      <c r="I86" s="44"/>
      <c r="J86" s="44"/>
      <c r="K86" s="185" t="s">
        <v>52</v>
      </c>
      <c r="L86" s="186"/>
      <c r="M86" s="185"/>
      <c r="N86" s="45"/>
      <c r="O86" s="46"/>
    </row>
    <row r="87" spans="1:15" x14ac:dyDescent="0.3">
      <c r="A87" s="47" t="s">
        <v>85</v>
      </c>
      <c r="B87" s="48"/>
      <c r="C87" s="49"/>
      <c r="D87" s="50"/>
      <c r="E87" s="51"/>
      <c r="F87" s="52"/>
      <c r="G87" s="52"/>
      <c r="H87" s="52"/>
      <c r="I87" s="53"/>
      <c r="J87" s="53"/>
      <c r="K87" s="54"/>
      <c r="L87" s="52"/>
      <c r="M87" s="54"/>
      <c r="N87" s="55"/>
      <c r="O87" s="39"/>
    </row>
    <row r="88" spans="1:15" x14ac:dyDescent="0.3">
      <c r="A88" s="56" t="s">
        <v>20</v>
      </c>
      <c r="B88" s="57" t="s">
        <v>2</v>
      </c>
      <c r="C88" s="58" t="s">
        <v>17</v>
      </c>
      <c r="D88" s="59">
        <v>685980</v>
      </c>
      <c r="E88" s="59">
        <v>0</v>
      </c>
      <c r="F88" s="59">
        <v>0</v>
      </c>
      <c r="G88" s="59">
        <v>0</v>
      </c>
      <c r="H88" s="60">
        <v>0</v>
      </c>
      <c r="I88" s="61">
        <v>0</v>
      </c>
      <c r="J88" s="61">
        <v>0</v>
      </c>
      <c r="K88" s="62">
        <v>0</v>
      </c>
      <c r="L88" s="62">
        <v>0</v>
      </c>
      <c r="M88" s="62">
        <v>0</v>
      </c>
      <c r="N88" s="63">
        <v>0</v>
      </c>
      <c r="O88" s="64">
        <f t="shared" ref="O88:O97" si="15">SUM(D88:N88)</f>
        <v>685980</v>
      </c>
    </row>
    <row r="89" spans="1:15" x14ac:dyDescent="0.3">
      <c r="A89" s="65"/>
      <c r="B89" s="66" t="s">
        <v>3</v>
      </c>
      <c r="C89" s="65" t="s">
        <v>17</v>
      </c>
      <c r="D89" s="67">
        <v>1402962</v>
      </c>
      <c r="E89" s="67">
        <v>0</v>
      </c>
      <c r="F89" s="67">
        <v>491343</v>
      </c>
      <c r="G89" s="67">
        <v>0</v>
      </c>
      <c r="H89" s="68">
        <v>0</v>
      </c>
      <c r="I89" s="69">
        <v>226570</v>
      </c>
      <c r="J89" s="69">
        <v>0</v>
      </c>
      <c r="K89" s="70">
        <v>0</v>
      </c>
      <c r="L89" s="70">
        <v>0</v>
      </c>
      <c r="M89" s="70">
        <v>0</v>
      </c>
      <c r="N89" s="71">
        <v>0</v>
      </c>
      <c r="O89" s="72">
        <f t="shared" si="15"/>
        <v>2120875</v>
      </c>
    </row>
    <row r="90" spans="1:15" x14ac:dyDescent="0.3">
      <c r="A90" s="73" t="s">
        <v>21</v>
      </c>
      <c r="B90" s="66" t="s">
        <v>4</v>
      </c>
      <c r="C90" s="74" t="s">
        <v>17</v>
      </c>
      <c r="D90" s="67">
        <v>74100</v>
      </c>
      <c r="E90" s="67">
        <v>32100</v>
      </c>
      <c r="F90" s="67">
        <v>10995</v>
      </c>
      <c r="G90" s="67">
        <v>0</v>
      </c>
      <c r="H90" s="68">
        <v>0</v>
      </c>
      <c r="I90" s="69">
        <v>4500</v>
      </c>
      <c r="J90" s="69">
        <v>0</v>
      </c>
      <c r="K90" s="62">
        <v>0</v>
      </c>
      <c r="L90" s="62">
        <v>0</v>
      </c>
      <c r="M90" s="62">
        <v>0</v>
      </c>
      <c r="N90" s="63">
        <v>0</v>
      </c>
      <c r="O90" s="72">
        <f t="shared" si="15"/>
        <v>121695</v>
      </c>
    </row>
    <row r="91" spans="1:15" x14ac:dyDescent="0.3">
      <c r="A91" s="65"/>
      <c r="B91" s="66" t="s">
        <v>5</v>
      </c>
      <c r="C91" s="65" t="s">
        <v>17</v>
      </c>
      <c r="D91" s="67">
        <v>255711.34</v>
      </c>
      <c r="E91" s="67">
        <v>45508</v>
      </c>
      <c r="F91" s="67">
        <v>33490</v>
      </c>
      <c r="G91" s="67">
        <v>108900</v>
      </c>
      <c r="H91" s="68">
        <v>11700</v>
      </c>
      <c r="I91" s="69">
        <v>82831</v>
      </c>
      <c r="J91" s="69">
        <v>0</v>
      </c>
      <c r="K91" s="69">
        <v>0</v>
      </c>
      <c r="L91" s="70">
        <v>0</v>
      </c>
      <c r="M91" s="69">
        <v>29976</v>
      </c>
      <c r="N91" s="71">
        <v>0</v>
      </c>
      <c r="O91" s="72">
        <f t="shared" si="15"/>
        <v>568116.34</v>
      </c>
    </row>
    <row r="92" spans="1:15" x14ac:dyDescent="0.3">
      <c r="A92" s="75"/>
      <c r="B92" s="66" t="s">
        <v>6</v>
      </c>
      <c r="C92" s="65" t="s">
        <v>17</v>
      </c>
      <c r="D92" s="71">
        <v>50058</v>
      </c>
      <c r="E92" s="71">
        <v>0</v>
      </c>
      <c r="F92" s="71">
        <v>83299.44</v>
      </c>
      <c r="G92" s="71">
        <v>0</v>
      </c>
      <c r="H92" s="68">
        <v>0</v>
      </c>
      <c r="I92" s="69">
        <v>29490</v>
      </c>
      <c r="J92" s="69">
        <v>0</v>
      </c>
      <c r="K92" s="70">
        <v>0</v>
      </c>
      <c r="L92" s="70">
        <v>0</v>
      </c>
      <c r="M92" s="70">
        <v>0</v>
      </c>
      <c r="N92" s="71">
        <v>0</v>
      </c>
      <c r="O92" s="72">
        <f t="shared" si="15"/>
        <v>162847.44</v>
      </c>
    </row>
    <row r="93" spans="1:15" x14ac:dyDescent="0.3">
      <c r="A93" s="75"/>
      <c r="B93" s="66" t="s">
        <v>7</v>
      </c>
      <c r="C93" s="65" t="s">
        <v>17</v>
      </c>
      <c r="D93" s="71">
        <v>82864.850000000006</v>
      </c>
      <c r="E93" s="71">
        <v>0</v>
      </c>
      <c r="F93" s="71">
        <v>0</v>
      </c>
      <c r="G93" s="71">
        <v>0</v>
      </c>
      <c r="H93" s="68">
        <v>0</v>
      </c>
      <c r="I93" s="69">
        <v>0</v>
      </c>
      <c r="J93" s="69">
        <v>0</v>
      </c>
      <c r="K93" s="62">
        <v>0</v>
      </c>
      <c r="L93" s="62">
        <v>0</v>
      </c>
      <c r="M93" s="62">
        <v>0</v>
      </c>
      <c r="N93" s="63">
        <v>0</v>
      </c>
      <c r="O93" s="72">
        <f t="shared" si="15"/>
        <v>82864.850000000006</v>
      </c>
    </row>
    <row r="94" spans="1:15" x14ac:dyDescent="0.3">
      <c r="A94" s="73" t="s">
        <v>22</v>
      </c>
      <c r="B94" s="66" t="s">
        <v>9</v>
      </c>
      <c r="C94" s="65" t="s">
        <v>17</v>
      </c>
      <c r="D94" s="71">
        <v>30000</v>
      </c>
      <c r="E94" s="71">
        <v>0</v>
      </c>
      <c r="F94" s="71">
        <v>137500</v>
      </c>
      <c r="G94" s="71">
        <v>0</v>
      </c>
      <c r="H94" s="68">
        <v>0</v>
      </c>
      <c r="I94" s="69">
        <v>0</v>
      </c>
      <c r="J94" s="69">
        <v>0</v>
      </c>
      <c r="K94" s="70">
        <v>0</v>
      </c>
      <c r="L94" s="70">
        <v>0</v>
      </c>
      <c r="M94" s="70">
        <v>0</v>
      </c>
      <c r="N94" s="71">
        <v>0</v>
      </c>
      <c r="O94" s="72">
        <f t="shared" si="15"/>
        <v>167500</v>
      </c>
    </row>
    <row r="95" spans="1:15" x14ac:dyDescent="0.3">
      <c r="A95" s="65"/>
      <c r="B95" s="66" t="s">
        <v>10</v>
      </c>
      <c r="C95" s="65" t="s">
        <v>17</v>
      </c>
      <c r="D95" s="71">
        <v>0</v>
      </c>
      <c r="E95" s="71">
        <v>0</v>
      </c>
      <c r="F95" s="71">
        <v>0</v>
      </c>
      <c r="G95" s="71">
        <v>0</v>
      </c>
      <c r="H95" s="68">
        <v>0</v>
      </c>
      <c r="I95" s="69">
        <v>0</v>
      </c>
      <c r="J95" s="69">
        <v>0</v>
      </c>
      <c r="K95" s="70">
        <v>0</v>
      </c>
      <c r="L95" s="69">
        <v>962000</v>
      </c>
      <c r="M95" s="70">
        <v>0</v>
      </c>
      <c r="N95" s="71">
        <v>0</v>
      </c>
      <c r="O95" s="72">
        <f t="shared" si="15"/>
        <v>962000</v>
      </c>
    </row>
    <row r="96" spans="1:15" x14ac:dyDescent="0.3">
      <c r="A96" s="75" t="s">
        <v>23</v>
      </c>
      <c r="B96" s="66" t="s">
        <v>8</v>
      </c>
      <c r="C96" s="65" t="s">
        <v>17</v>
      </c>
      <c r="D96" s="71">
        <v>0</v>
      </c>
      <c r="E96" s="71">
        <v>0</v>
      </c>
      <c r="F96" s="71">
        <v>844000</v>
      </c>
      <c r="G96" s="71">
        <v>0</v>
      </c>
      <c r="H96" s="68">
        <v>0</v>
      </c>
      <c r="I96" s="69">
        <v>0</v>
      </c>
      <c r="J96" s="69">
        <v>0</v>
      </c>
      <c r="K96" s="70">
        <v>0</v>
      </c>
      <c r="L96" s="70">
        <v>0</v>
      </c>
      <c r="M96" s="70">
        <v>0</v>
      </c>
      <c r="N96" s="71">
        <v>0</v>
      </c>
      <c r="O96" s="72">
        <f t="shared" si="15"/>
        <v>844000</v>
      </c>
    </row>
    <row r="97" spans="1:15" x14ac:dyDescent="0.3">
      <c r="A97" s="75" t="s">
        <v>1</v>
      </c>
      <c r="B97" s="66" t="s">
        <v>1</v>
      </c>
      <c r="C97" s="65" t="s">
        <v>17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69">
        <v>0</v>
      </c>
      <c r="J97" s="69">
        <v>0</v>
      </c>
      <c r="K97" s="70">
        <v>0</v>
      </c>
      <c r="L97" s="70">
        <v>0</v>
      </c>
      <c r="M97" s="70">
        <v>0</v>
      </c>
      <c r="N97" s="71">
        <v>2238354</v>
      </c>
      <c r="O97" s="72">
        <f t="shared" si="15"/>
        <v>2238354</v>
      </c>
    </row>
    <row r="98" spans="1:15" x14ac:dyDescent="0.3">
      <c r="A98" s="207" t="s">
        <v>0</v>
      </c>
      <c r="B98" s="208"/>
      <c r="C98" s="209"/>
      <c r="D98" s="76">
        <f t="shared" ref="D98" si="16">SUM(D87:D97)</f>
        <v>2581676.19</v>
      </c>
      <c r="E98" s="76">
        <f t="shared" ref="E98:N98" si="17">SUM(E87:E97)</f>
        <v>77608</v>
      </c>
      <c r="F98" s="76">
        <f t="shared" si="17"/>
        <v>1600627.44</v>
      </c>
      <c r="G98" s="76">
        <f t="shared" si="17"/>
        <v>108900</v>
      </c>
      <c r="H98" s="76">
        <f t="shared" si="17"/>
        <v>11700</v>
      </c>
      <c r="I98" s="77">
        <f t="shared" si="17"/>
        <v>343391</v>
      </c>
      <c r="J98" s="77">
        <f t="shared" si="17"/>
        <v>0</v>
      </c>
      <c r="K98" s="76">
        <f t="shared" si="17"/>
        <v>0</v>
      </c>
      <c r="L98" s="76">
        <f t="shared" si="17"/>
        <v>962000</v>
      </c>
      <c r="M98" s="76">
        <f t="shared" si="17"/>
        <v>29976</v>
      </c>
      <c r="N98" s="76">
        <f t="shared" si="17"/>
        <v>2238354</v>
      </c>
      <c r="O98" s="78">
        <f t="shared" ref="O98" si="18">SUM(D98:N98)</f>
        <v>7954232.6299999999</v>
      </c>
    </row>
    <row r="99" spans="1:15" ht="18" x14ac:dyDescent="0.4">
      <c r="O99" s="189"/>
    </row>
    <row r="100" spans="1:15" ht="18" x14ac:dyDescent="0.4">
      <c r="O100" s="189"/>
    </row>
    <row r="116" spans="1:15" x14ac:dyDescent="0.3">
      <c r="A116" s="210" t="s">
        <v>11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</row>
    <row r="117" spans="1:15" x14ac:dyDescent="0.3">
      <c r="A117" s="210" t="s">
        <v>82</v>
      </c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</row>
    <row r="118" spans="1:15" x14ac:dyDescent="0.3">
      <c r="A118" s="210" t="s">
        <v>142</v>
      </c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</row>
    <row r="119" spans="1:15" ht="18" x14ac:dyDescent="0.4">
      <c r="A119" s="29"/>
      <c r="B119" s="29"/>
      <c r="C119" s="29"/>
      <c r="D119" s="29"/>
      <c r="E119" s="29"/>
      <c r="F119" s="29"/>
      <c r="G119" s="29"/>
      <c r="H119" s="29"/>
      <c r="I119" s="30"/>
      <c r="J119" s="30"/>
      <c r="K119" s="29"/>
      <c r="L119" s="29"/>
      <c r="M119" s="29"/>
      <c r="N119" s="31"/>
      <c r="O119" s="32"/>
    </row>
    <row r="120" spans="1:15" x14ac:dyDescent="0.3">
      <c r="A120" s="211" t="s">
        <v>13</v>
      </c>
      <c r="B120" s="211" t="s">
        <v>14</v>
      </c>
      <c r="C120" s="211" t="s">
        <v>15</v>
      </c>
      <c r="D120" s="215" t="s">
        <v>62</v>
      </c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</row>
    <row r="121" spans="1:15" x14ac:dyDescent="0.3">
      <c r="A121" s="211"/>
      <c r="B121" s="211"/>
      <c r="C121" s="213"/>
      <c r="D121" s="193"/>
      <c r="E121" s="34"/>
      <c r="F121" s="194"/>
      <c r="G121" s="191"/>
      <c r="H121" s="191"/>
      <c r="I121" s="37"/>
      <c r="J121" s="37" t="s">
        <v>73</v>
      </c>
      <c r="K121" s="191" t="s">
        <v>76</v>
      </c>
      <c r="L121" s="191"/>
      <c r="M121" s="191"/>
      <c r="N121" s="38"/>
      <c r="O121" s="39"/>
    </row>
    <row r="122" spans="1:15" x14ac:dyDescent="0.3">
      <c r="A122" s="211"/>
      <c r="B122" s="211"/>
      <c r="C122" s="213"/>
      <c r="D122" s="193" t="s">
        <v>63</v>
      </c>
      <c r="E122" s="191" t="s">
        <v>66</v>
      </c>
      <c r="F122" s="194"/>
      <c r="G122" s="191"/>
      <c r="H122" s="191" t="s">
        <v>69</v>
      </c>
      <c r="I122" s="37" t="s">
        <v>71</v>
      </c>
      <c r="J122" s="37" t="s">
        <v>67</v>
      </c>
      <c r="K122" s="191" t="s">
        <v>77</v>
      </c>
      <c r="L122" s="191" t="s">
        <v>80</v>
      </c>
      <c r="M122" s="191"/>
      <c r="N122" s="38"/>
      <c r="O122" s="191"/>
    </row>
    <row r="123" spans="1:15" x14ac:dyDescent="0.3">
      <c r="A123" s="211"/>
      <c r="B123" s="211"/>
      <c r="C123" s="213"/>
      <c r="D123" s="193" t="s">
        <v>64</v>
      </c>
      <c r="E123" s="191" t="s">
        <v>67</v>
      </c>
      <c r="F123" s="194" t="s">
        <v>32</v>
      </c>
      <c r="G123" s="191" t="s">
        <v>36</v>
      </c>
      <c r="H123" s="191" t="s">
        <v>70</v>
      </c>
      <c r="I123" s="37" t="s">
        <v>72</v>
      </c>
      <c r="J123" s="37" t="s">
        <v>74</v>
      </c>
      <c r="K123" s="191" t="s">
        <v>78</v>
      </c>
      <c r="L123" s="191" t="s">
        <v>88</v>
      </c>
      <c r="M123" s="191" t="s">
        <v>81</v>
      </c>
      <c r="N123" s="38" t="s">
        <v>1</v>
      </c>
      <c r="O123" s="191" t="s">
        <v>0</v>
      </c>
    </row>
    <row r="124" spans="1:15" x14ac:dyDescent="0.3">
      <c r="A124" s="211"/>
      <c r="B124" s="211"/>
      <c r="C124" s="213"/>
      <c r="D124" s="193" t="s">
        <v>65</v>
      </c>
      <c r="E124" s="191" t="s">
        <v>68</v>
      </c>
      <c r="F124" s="194"/>
      <c r="G124" s="191"/>
      <c r="H124" s="191"/>
      <c r="I124" s="37"/>
      <c r="J124" s="37" t="s">
        <v>75</v>
      </c>
      <c r="K124" s="191" t="s">
        <v>79</v>
      </c>
      <c r="L124" s="191" t="s">
        <v>87</v>
      </c>
      <c r="M124" s="191"/>
      <c r="N124" s="38"/>
      <c r="O124" s="191"/>
    </row>
    <row r="125" spans="1:15" x14ac:dyDescent="0.3">
      <c r="A125" s="212"/>
      <c r="B125" s="212"/>
      <c r="C125" s="214"/>
      <c r="D125" s="40"/>
      <c r="E125" s="41"/>
      <c r="F125" s="42"/>
      <c r="G125" s="192"/>
      <c r="H125" s="192"/>
      <c r="I125" s="44"/>
      <c r="J125" s="44"/>
      <c r="K125" s="191" t="s">
        <v>52</v>
      </c>
      <c r="L125" s="192"/>
      <c r="M125" s="191"/>
      <c r="N125" s="45"/>
      <c r="O125" s="46"/>
    </row>
    <row r="126" spans="1:15" x14ac:dyDescent="0.3">
      <c r="A126" s="47" t="s">
        <v>85</v>
      </c>
      <c r="B126" s="48"/>
      <c r="C126" s="49"/>
      <c r="D126" s="50"/>
      <c r="E126" s="51"/>
      <c r="F126" s="52"/>
      <c r="G126" s="52"/>
      <c r="H126" s="52"/>
      <c r="I126" s="53"/>
      <c r="J126" s="53"/>
      <c r="K126" s="54"/>
      <c r="L126" s="52"/>
      <c r="M126" s="54"/>
      <c r="N126" s="55"/>
      <c r="O126" s="39"/>
    </row>
    <row r="127" spans="1:15" x14ac:dyDescent="0.3">
      <c r="A127" s="56" t="s">
        <v>20</v>
      </c>
      <c r="B127" s="57" t="s">
        <v>2</v>
      </c>
      <c r="C127" s="58" t="s">
        <v>17</v>
      </c>
      <c r="D127" s="59">
        <v>685980</v>
      </c>
      <c r="E127" s="59">
        <v>0</v>
      </c>
      <c r="F127" s="59">
        <v>0</v>
      </c>
      <c r="G127" s="59">
        <v>0</v>
      </c>
      <c r="H127" s="60">
        <v>0</v>
      </c>
      <c r="I127" s="61">
        <v>0</v>
      </c>
      <c r="J127" s="61">
        <v>0</v>
      </c>
      <c r="K127" s="62">
        <v>0</v>
      </c>
      <c r="L127" s="62">
        <v>0</v>
      </c>
      <c r="M127" s="62">
        <v>0</v>
      </c>
      <c r="N127" s="63">
        <v>0</v>
      </c>
      <c r="O127" s="64">
        <f t="shared" ref="O127:O137" si="19">SUM(D127:N127)</f>
        <v>685980</v>
      </c>
    </row>
    <row r="128" spans="1:15" x14ac:dyDescent="0.3">
      <c r="A128" s="65"/>
      <c r="B128" s="66" t="s">
        <v>3</v>
      </c>
      <c r="C128" s="65" t="s">
        <v>17</v>
      </c>
      <c r="D128" s="67">
        <v>1403685</v>
      </c>
      <c r="E128" s="67">
        <v>0</v>
      </c>
      <c r="F128" s="67">
        <v>490620</v>
      </c>
      <c r="G128" s="67">
        <v>0</v>
      </c>
      <c r="H128" s="68">
        <v>0</v>
      </c>
      <c r="I128" s="69">
        <v>246570</v>
      </c>
      <c r="J128" s="69">
        <v>0</v>
      </c>
      <c r="K128" s="70">
        <v>0</v>
      </c>
      <c r="L128" s="70">
        <v>0</v>
      </c>
      <c r="M128" s="70">
        <v>0</v>
      </c>
      <c r="N128" s="71">
        <v>0</v>
      </c>
      <c r="O128" s="72">
        <f>SUM(D128:N128)</f>
        <v>2140875</v>
      </c>
    </row>
    <row r="129" spans="1:16" x14ac:dyDescent="0.3">
      <c r="A129" s="73" t="s">
        <v>21</v>
      </c>
      <c r="B129" s="66" t="s">
        <v>4</v>
      </c>
      <c r="C129" s="74" t="s">
        <v>17</v>
      </c>
      <c r="D129" s="67">
        <v>90100</v>
      </c>
      <c r="E129" s="67">
        <v>0</v>
      </c>
      <c r="F129" s="67">
        <v>10800</v>
      </c>
      <c r="G129" s="67">
        <v>0</v>
      </c>
      <c r="H129" s="68">
        <v>0</v>
      </c>
      <c r="I129" s="69">
        <v>7200</v>
      </c>
      <c r="J129" s="69">
        <v>0</v>
      </c>
      <c r="K129" s="62">
        <v>0</v>
      </c>
      <c r="L129" s="62">
        <v>0</v>
      </c>
      <c r="M129" s="62">
        <v>0</v>
      </c>
      <c r="N129" s="63">
        <v>0</v>
      </c>
      <c r="O129" s="72">
        <f t="shared" si="19"/>
        <v>108100</v>
      </c>
    </row>
    <row r="130" spans="1:16" x14ac:dyDescent="0.3">
      <c r="A130" s="65"/>
      <c r="B130" s="66" t="s">
        <v>5</v>
      </c>
      <c r="C130" s="65" t="s">
        <v>17</v>
      </c>
      <c r="D130" s="67">
        <v>262660.27</v>
      </c>
      <c r="E130" s="67">
        <v>16044</v>
      </c>
      <c r="F130" s="67">
        <v>127892</v>
      </c>
      <c r="G130" s="67">
        <v>146300</v>
      </c>
      <c r="H130" s="68">
        <v>65800</v>
      </c>
      <c r="I130" s="69">
        <v>333488</v>
      </c>
      <c r="J130" s="69">
        <v>7540</v>
      </c>
      <c r="K130" s="69">
        <v>0</v>
      </c>
      <c r="L130" s="70">
        <v>0</v>
      </c>
      <c r="M130" s="69">
        <v>0</v>
      </c>
      <c r="N130" s="71">
        <v>0</v>
      </c>
      <c r="O130" s="72">
        <f t="shared" si="19"/>
        <v>959724.27</v>
      </c>
    </row>
    <row r="131" spans="1:16" x14ac:dyDescent="0.3">
      <c r="A131" s="75"/>
      <c r="B131" s="66" t="s">
        <v>6</v>
      </c>
      <c r="C131" s="65" t="s">
        <v>17</v>
      </c>
      <c r="D131" s="71">
        <v>131970</v>
      </c>
      <c r="E131" s="71">
        <v>0</v>
      </c>
      <c r="F131" s="71">
        <v>399959.48</v>
      </c>
      <c r="G131" s="71">
        <v>0</v>
      </c>
      <c r="H131" s="68">
        <v>0</v>
      </c>
      <c r="I131" s="69">
        <v>65064</v>
      </c>
      <c r="J131" s="69">
        <v>0</v>
      </c>
      <c r="K131" s="70">
        <v>0</v>
      </c>
      <c r="L131" s="70">
        <v>0</v>
      </c>
      <c r="M131" s="70">
        <v>0</v>
      </c>
      <c r="N131" s="71">
        <v>0</v>
      </c>
      <c r="O131" s="72">
        <f t="shared" si="19"/>
        <v>596993.48</v>
      </c>
    </row>
    <row r="132" spans="1:16" x14ac:dyDescent="0.3">
      <c r="A132" s="75"/>
      <c r="B132" s="66" t="s">
        <v>7</v>
      </c>
      <c r="C132" s="65" t="s">
        <v>17</v>
      </c>
      <c r="D132" s="71">
        <v>82566.710000000006</v>
      </c>
      <c r="E132" s="71">
        <v>0</v>
      </c>
      <c r="F132" s="71">
        <v>0</v>
      </c>
      <c r="G132" s="71">
        <v>0</v>
      </c>
      <c r="H132" s="68">
        <v>0</v>
      </c>
      <c r="I132" s="69">
        <v>0</v>
      </c>
      <c r="J132" s="69">
        <v>0</v>
      </c>
      <c r="K132" s="62">
        <v>0</v>
      </c>
      <c r="L132" s="62">
        <v>0</v>
      </c>
      <c r="M132" s="62">
        <v>0</v>
      </c>
      <c r="N132" s="63">
        <v>0</v>
      </c>
      <c r="O132" s="72">
        <f t="shared" si="19"/>
        <v>82566.710000000006</v>
      </c>
    </row>
    <row r="133" spans="1:16" x14ac:dyDescent="0.3">
      <c r="A133" s="73" t="s">
        <v>22</v>
      </c>
      <c r="B133" s="66" t="s">
        <v>9</v>
      </c>
      <c r="C133" s="65" t="s">
        <v>17</v>
      </c>
      <c r="D133" s="71">
        <v>46380</v>
      </c>
      <c r="E133" s="71">
        <v>66500</v>
      </c>
      <c r="F133" s="71">
        <v>0</v>
      </c>
      <c r="G133" s="71">
        <v>0</v>
      </c>
      <c r="H133" s="68">
        <v>0</v>
      </c>
      <c r="I133" s="69">
        <v>0</v>
      </c>
      <c r="J133" s="69">
        <v>0</v>
      </c>
      <c r="K133" s="70">
        <v>0</v>
      </c>
      <c r="L133" s="70">
        <v>0</v>
      </c>
      <c r="M133" s="70">
        <v>0</v>
      </c>
      <c r="N133" s="71">
        <v>0</v>
      </c>
      <c r="O133" s="72">
        <f t="shared" si="19"/>
        <v>112880</v>
      </c>
    </row>
    <row r="134" spans="1:16" x14ac:dyDescent="0.3">
      <c r="A134" s="65"/>
      <c r="B134" s="66" t="s">
        <v>10</v>
      </c>
      <c r="C134" s="65" t="s">
        <v>17</v>
      </c>
      <c r="D134" s="71">
        <v>0</v>
      </c>
      <c r="E134" s="71">
        <v>0</v>
      </c>
      <c r="F134" s="71">
        <v>0</v>
      </c>
      <c r="G134" s="71">
        <v>0</v>
      </c>
      <c r="H134" s="68">
        <v>0</v>
      </c>
      <c r="I134" s="69">
        <v>0</v>
      </c>
      <c r="J134" s="69">
        <v>0</v>
      </c>
      <c r="K134" s="70">
        <v>0</v>
      </c>
      <c r="L134" s="69">
        <v>800000</v>
      </c>
      <c r="M134" s="70">
        <v>0</v>
      </c>
      <c r="N134" s="71">
        <v>0</v>
      </c>
      <c r="O134" s="72">
        <f t="shared" si="19"/>
        <v>800000</v>
      </c>
    </row>
    <row r="135" spans="1:16" x14ac:dyDescent="0.3">
      <c r="A135" s="75" t="s">
        <v>23</v>
      </c>
      <c r="B135" s="66" t="s">
        <v>8</v>
      </c>
      <c r="C135" s="65" t="s">
        <v>17</v>
      </c>
      <c r="D135" s="71">
        <v>0</v>
      </c>
      <c r="E135" s="71">
        <v>0</v>
      </c>
      <c r="F135" s="71">
        <v>0</v>
      </c>
      <c r="G135" s="71">
        <v>0</v>
      </c>
      <c r="H135" s="68">
        <v>0</v>
      </c>
      <c r="I135" s="69">
        <v>530466.47</v>
      </c>
      <c r="J135" s="69">
        <v>0</v>
      </c>
      <c r="K135" s="70">
        <v>0</v>
      </c>
      <c r="L135" s="70">
        <v>0</v>
      </c>
      <c r="M135" s="70">
        <v>0</v>
      </c>
      <c r="N135" s="71">
        <v>0</v>
      </c>
      <c r="O135" s="72">
        <f t="shared" si="19"/>
        <v>530466.47</v>
      </c>
    </row>
    <row r="136" spans="1:16" x14ac:dyDescent="0.3">
      <c r="A136" s="75" t="s">
        <v>1</v>
      </c>
      <c r="B136" s="66" t="s">
        <v>1</v>
      </c>
      <c r="C136" s="65" t="s">
        <v>17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69">
        <v>0</v>
      </c>
      <c r="J136" s="69">
        <v>0</v>
      </c>
      <c r="K136" s="70">
        <v>0</v>
      </c>
      <c r="L136" s="70">
        <v>0</v>
      </c>
      <c r="M136" s="70">
        <v>0</v>
      </c>
      <c r="N136" s="71">
        <v>2282872</v>
      </c>
      <c r="O136" s="72">
        <f t="shared" si="19"/>
        <v>2282872</v>
      </c>
    </row>
    <row r="137" spans="1:16" x14ac:dyDescent="0.3">
      <c r="A137" s="207" t="s">
        <v>0</v>
      </c>
      <c r="B137" s="208"/>
      <c r="C137" s="209"/>
      <c r="D137" s="76">
        <f t="shared" ref="D137:N137" si="20">SUM(D126:D136)</f>
        <v>2703341.98</v>
      </c>
      <c r="E137" s="76">
        <f t="shared" si="20"/>
        <v>82544</v>
      </c>
      <c r="F137" s="76">
        <f t="shared" si="20"/>
        <v>1029271.48</v>
      </c>
      <c r="G137" s="76">
        <f t="shared" si="20"/>
        <v>146300</v>
      </c>
      <c r="H137" s="76">
        <f t="shared" si="20"/>
        <v>65800</v>
      </c>
      <c r="I137" s="77">
        <f t="shared" si="20"/>
        <v>1182788.47</v>
      </c>
      <c r="J137" s="77">
        <f t="shared" si="20"/>
        <v>7540</v>
      </c>
      <c r="K137" s="76">
        <f t="shared" si="20"/>
        <v>0</v>
      </c>
      <c r="L137" s="76">
        <f t="shared" si="20"/>
        <v>800000</v>
      </c>
      <c r="M137" s="76">
        <f t="shared" si="20"/>
        <v>0</v>
      </c>
      <c r="N137" s="76">
        <f t="shared" si="20"/>
        <v>2282872</v>
      </c>
      <c r="O137" s="78">
        <f t="shared" si="19"/>
        <v>8300457.9299999997</v>
      </c>
      <c r="P137" s="28">
        <v>8300457.9299999997</v>
      </c>
    </row>
    <row r="138" spans="1:16" ht="18" x14ac:dyDescent="0.4">
      <c r="O138" s="189"/>
    </row>
    <row r="139" spans="1:16" ht="18" x14ac:dyDescent="0.4">
      <c r="O139" s="189"/>
    </row>
    <row r="153" spans="1:15" x14ac:dyDescent="0.3">
      <c r="A153" s="210" t="s">
        <v>11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</row>
    <row r="154" spans="1:15" x14ac:dyDescent="0.3">
      <c r="A154" s="210" t="s">
        <v>82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x14ac:dyDescent="0.3">
      <c r="A155" s="210" t="s">
        <v>142</v>
      </c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</row>
    <row r="156" spans="1:15" ht="18" x14ac:dyDescent="0.4">
      <c r="A156" s="29"/>
      <c r="B156" s="29"/>
      <c r="C156" s="29"/>
      <c r="D156" s="29"/>
      <c r="E156" s="29"/>
      <c r="F156" s="29"/>
      <c r="G156" s="29"/>
      <c r="H156" s="29"/>
      <c r="I156" s="30"/>
      <c r="J156" s="30"/>
      <c r="K156" s="29"/>
      <c r="L156" s="29"/>
      <c r="M156" s="29"/>
      <c r="N156" s="31"/>
      <c r="O156" s="32"/>
    </row>
    <row r="157" spans="1:15" x14ac:dyDescent="0.3">
      <c r="A157" s="211" t="s">
        <v>13</v>
      </c>
      <c r="B157" s="211" t="s">
        <v>14</v>
      </c>
      <c r="C157" s="211" t="s">
        <v>15</v>
      </c>
      <c r="D157" s="215" t="s">
        <v>62</v>
      </c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7"/>
    </row>
    <row r="158" spans="1:15" x14ac:dyDescent="0.3">
      <c r="A158" s="211"/>
      <c r="B158" s="211"/>
      <c r="C158" s="213"/>
      <c r="D158" s="199"/>
      <c r="E158" s="34"/>
      <c r="F158" s="200"/>
      <c r="G158" s="197"/>
      <c r="H158" s="197"/>
      <c r="I158" s="37"/>
      <c r="J158" s="37" t="s">
        <v>73</v>
      </c>
      <c r="K158" s="197" t="s">
        <v>76</v>
      </c>
      <c r="L158" s="197"/>
      <c r="M158" s="197"/>
      <c r="N158" s="38"/>
      <c r="O158" s="39"/>
    </row>
    <row r="159" spans="1:15" x14ac:dyDescent="0.3">
      <c r="A159" s="211"/>
      <c r="B159" s="211"/>
      <c r="C159" s="213"/>
      <c r="D159" s="199" t="s">
        <v>63</v>
      </c>
      <c r="E159" s="197" t="s">
        <v>66</v>
      </c>
      <c r="F159" s="200"/>
      <c r="G159" s="197"/>
      <c r="H159" s="197" t="s">
        <v>69</v>
      </c>
      <c r="I159" s="37" t="s">
        <v>71</v>
      </c>
      <c r="J159" s="37" t="s">
        <v>67</v>
      </c>
      <c r="K159" s="197" t="s">
        <v>77</v>
      </c>
      <c r="L159" s="197" t="s">
        <v>80</v>
      </c>
      <c r="M159" s="197"/>
      <c r="N159" s="38"/>
      <c r="O159" s="197"/>
    </row>
    <row r="160" spans="1:15" x14ac:dyDescent="0.3">
      <c r="A160" s="211"/>
      <c r="B160" s="211"/>
      <c r="C160" s="213"/>
      <c r="D160" s="199" t="s">
        <v>64</v>
      </c>
      <c r="E160" s="197" t="s">
        <v>67</v>
      </c>
      <c r="F160" s="200" t="s">
        <v>32</v>
      </c>
      <c r="G160" s="197" t="s">
        <v>36</v>
      </c>
      <c r="H160" s="197" t="s">
        <v>70</v>
      </c>
      <c r="I160" s="37" t="s">
        <v>72</v>
      </c>
      <c r="J160" s="37" t="s">
        <v>74</v>
      </c>
      <c r="K160" s="197" t="s">
        <v>78</v>
      </c>
      <c r="L160" s="197" t="s">
        <v>88</v>
      </c>
      <c r="M160" s="197" t="s">
        <v>81</v>
      </c>
      <c r="N160" s="38" t="s">
        <v>1</v>
      </c>
      <c r="O160" s="197" t="s">
        <v>0</v>
      </c>
    </row>
    <row r="161" spans="1:15" x14ac:dyDescent="0.3">
      <c r="A161" s="211"/>
      <c r="B161" s="211"/>
      <c r="C161" s="213"/>
      <c r="D161" s="199" t="s">
        <v>65</v>
      </c>
      <c r="E161" s="197" t="s">
        <v>68</v>
      </c>
      <c r="F161" s="200"/>
      <c r="G161" s="197"/>
      <c r="H161" s="197"/>
      <c r="I161" s="37"/>
      <c r="J161" s="37" t="s">
        <v>75</v>
      </c>
      <c r="K161" s="197" t="s">
        <v>79</v>
      </c>
      <c r="L161" s="197" t="s">
        <v>87</v>
      </c>
      <c r="M161" s="197"/>
      <c r="N161" s="38"/>
      <c r="O161" s="197"/>
    </row>
    <row r="162" spans="1:15" x14ac:dyDescent="0.3">
      <c r="A162" s="212"/>
      <c r="B162" s="212"/>
      <c r="C162" s="214"/>
      <c r="D162" s="40"/>
      <c r="E162" s="41"/>
      <c r="F162" s="42"/>
      <c r="G162" s="198"/>
      <c r="H162" s="198"/>
      <c r="I162" s="44"/>
      <c r="J162" s="44"/>
      <c r="K162" s="197" t="s">
        <v>52</v>
      </c>
      <c r="L162" s="198"/>
      <c r="M162" s="197"/>
      <c r="N162" s="45"/>
      <c r="O162" s="46"/>
    </row>
    <row r="163" spans="1:15" x14ac:dyDescent="0.3">
      <c r="A163" s="47" t="s">
        <v>85</v>
      </c>
      <c r="B163" s="48"/>
      <c r="C163" s="49"/>
      <c r="D163" s="50"/>
      <c r="E163" s="51"/>
      <c r="F163" s="52"/>
      <c r="G163" s="52"/>
      <c r="H163" s="52"/>
      <c r="I163" s="53"/>
      <c r="J163" s="53"/>
      <c r="K163" s="54"/>
      <c r="L163" s="52"/>
      <c r="M163" s="54"/>
      <c r="N163" s="55"/>
      <c r="O163" s="39"/>
    </row>
    <row r="164" spans="1:15" x14ac:dyDescent="0.3">
      <c r="A164" s="56" t="s">
        <v>20</v>
      </c>
      <c r="B164" s="57" t="s">
        <v>2</v>
      </c>
      <c r="C164" s="58" t="s">
        <v>17</v>
      </c>
      <c r="D164" s="59">
        <f t="shared" ref="D164:D173" si="21">SUM(D12+D50+D88+D127)</f>
        <v>2743920</v>
      </c>
      <c r="E164" s="59">
        <v>0</v>
      </c>
      <c r="F164" s="59">
        <v>0</v>
      </c>
      <c r="G164" s="59">
        <v>0</v>
      </c>
      <c r="H164" s="60">
        <v>0</v>
      </c>
      <c r="I164" s="61">
        <v>0</v>
      </c>
      <c r="J164" s="61">
        <v>0</v>
      </c>
      <c r="K164" s="62">
        <v>0</v>
      </c>
      <c r="L164" s="62">
        <v>0</v>
      </c>
      <c r="M164" s="62">
        <v>0</v>
      </c>
      <c r="N164" s="63">
        <v>0</v>
      </c>
      <c r="O164" s="64">
        <f t="shared" ref="O164" si="22">SUM(D164:N164)</f>
        <v>2743920</v>
      </c>
    </row>
    <row r="165" spans="1:15" x14ac:dyDescent="0.3">
      <c r="A165" s="65"/>
      <c r="B165" s="66" t="s">
        <v>3</v>
      </c>
      <c r="C165" s="65" t="s">
        <v>17</v>
      </c>
      <c r="D165" s="59">
        <f t="shared" si="21"/>
        <v>5562288</v>
      </c>
      <c r="E165" s="59">
        <f t="shared" ref="E165:N165" si="23">SUM(E13+E51+E89+E128)</f>
        <v>0</v>
      </c>
      <c r="F165" s="59">
        <f t="shared" si="23"/>
        <v>2006304</v>
      </c>
      <c r="G165" s="59">
        <f t="shared" si="23"/>
        <v>0</v>
      </c>
      <c r="H165" s="59">
        <f t="shared" si="23"/>
        <v>0</v>
      </c>
      <c r="I165" s="59">
        <f t="shared" si="23"/>
        <v>957040</v>
      </c>
      <c r="J165" s="59">
        <f t="shared" si="23"/>
        <v>0</v>
      </c>
      <c r="K165" s="59">
        <f t="shared" si="23"/>
        <v>0</v>
      </c>
      <c r="L165" s="59">
        <f t="shared" si="23"/>
        <v>0</v>
      </c>
      <c r="M165" s="59">
        <f t="shared" si="23"/>
        <v>0</v>
      </c>
      <c r="N165" s="59">
        <f t="shared" si="23"/>
        <v>0</v>
      </c>
      <c r="O165" s="72">
        <f>SUM(D165:N165)</f>
        <v>8525632</v>
      </c>
    </row>
    <row r="166" spans="1:15" x14ac:dyDescent="0.3">
      <c r="A166" s="73" t="s">
        <v>21</v>
      </c>
      <c r="B166" s="66" t="s">
        <v>4</v>
      </c>
      <c r="C166" s="74" t="s">
        <v>17</v>
      </c>
      <c r="D166" s="59">
        <f t="shared" si="21"/>
        <v>284200</v>
      </c>
      <c r="E166" s="59">
        <f t="shared" ref="E166:N166" si="24">SUM(E14+E52+E90+E129)</f>
        <v>51300</v>
      </c>
      <c r="F166" s="59">
        <f t="shared" si="24"/>
        <v>35295</v>
      </c>
      <c r="G166" s="59">
        <f t="shared" si="24"/>
        <v>0</v>
      </c>
      <c r="H166" s="59">
        <f t="shared" si="24"/>
        <v>0</v>
      </c>
      <c r="I166" s="59">
        <f t="shared" si="24"/>
        <v>16200</v>
      </c>
      <c r="J166" s="59">
        <f t="shared" si="24"/>
        <v>0</v>
      </c>
      <c r="K166" s="59">
        <f t="shared" si="24"/>
        <v>0</v>
      </c>
      <c r="L166" s="59">
        <f t="shared" si="24"/>
        <v>0</v>
      </c>
      <c r="M166" s="59">
        <f t="shared" si="24"/>
        <v>0</v>
      </c>
      <c r="N166" s="59">
        <f t="shared" si="24"/>
        <v>0</v>
      </c>
      <c r="O166" s="72">
        <f t="shared" ref="O166:O174" si="25">SUM(D166:N166)</f>
        <v>386995</v>
      </c>
    </row>
    <row r="167" spans="1:15" x14ac:dyDescent="0.3">
      <c r="A167" s="65"/>
      <c r="B167" s="66" t="s">
        <v>5</v>
      </c>
      <c r="C167" s="65" t="s">
        <v>17</v>
      </c>
      <c r="D167" s="59">
        <f t="shared" si="21"/>
        <v>951188.54999999993</v>
      </c>
      <c r="E167" s="59">
        <f t="shared" ref="E167:N167" si="26">SUM(E15+E53+E91+E130)</f>
        <v>152418</v>
      </c>
      <c r="F167" s="59">
        <f t="shared" si="26"/>
        <v>893386</v>
      </c>
      <c r="G167" s="59">
        <f t="shared" si="26"/>
        <v>474856</v>
      </c>
      <c r="H167" s="59">
        <f t="shared" si="26"/>
        <v>128850</v>
      </c>
      <c r="I167" s="59">
        <f t="shared" si="26"/>
        <v>539319</v>
      </c>
      <c r="J167" s="59">
        <f t="shared" si="26"/>
        <v>72332</v>
      </c>
      <c r="K167" s="59">
        <f t="shared" si="26"/>
        <v>194312</v>
      </c>
      <c r="L167" s="59">
        <f t="shared" si="26"/>
        <v>0</v>
      </c>
      <c r="M167" s="59">
        <f t="shared" si="26"/>
        <v>53001</v>
      </c>
      <c r="N167" s="59">
        <f t="shared" si="26"/>
        <v>0</v>
      </c>
      <c r="O167" s="72">
        <f t="shared" si="25"/>
        <v>3459662.55</v>
      </c>
    </row>
    <row r="168" spans="1:15" x14ac:dyDescent="0.3">
      <c r="A168" s="75"/>
      <c r="B168" s="66" t="s">
        <v>6</v>
      </c>
      <c r="C168" s="65" t="s">
        <v>17</v>
      </c>
      <c r="D168" s="59">
        <f t="shared" si="21"/>
        <v>333608</v>
      </c>
      <c r="E168" s="59">
        <f t="shared" ref="E168:N168" si="27">SUM(E16+E54+E92+E131)</f>
        <v>0</v>
      </c>
      <c r="F168" s="59">
        <f t="shared" si="27"/>
        <v>1156234.32</v>
      </c>
      <c r="G168" s="59">
        <f t="shared" si="27"/>
        <v>0</v>
      </c>
      <c r="H168" s="59">
        <f t="shared" si="27"/>
        <v>0</v>
      </c>
      <c r="I168" s="59">
        <f t="shared" si="27"/>
        <v>143134</v>
      </c>
      <c r="J168" s="59">
        <f t="shared" si="27"/>
        <v>0</v>
      </c>
      <c r="K168" s="59">
        <f t="shared" si="27"/>
        <v>0</v>
      </c>
      <c r="L168" s="59">
        <f t="shared" si="27"/>
        <v>0</v>
      </c>
      <c r="M168" s="59">
        <f t="shared" si="27"/>
        <v>0</v>
      </c>
      <c r="N168" s="59">
        <f t="shared" si="27"/>
        <v>0</v>
      </c>
      <c r="O168" s="72">
        <f t="shared" si="25"/>
        <v>1632976.32</v>
      </c>
    </row>
    <row r="169" spans="1:15" x14ac:dyDescent="0.3">
      <c r="A169" s="75"/>
      <c r="B169" s="66" t="s">
        <v>7</v>
      </c>
      <c r="C169" s="65" t="s">
        <v>17</v>
      </c>
      <c r="D169" s="59">
        <f t="shared" si="21"/>
        <v>296480.76</v>
      </c>
      <c r="E169" s="59">
        <f t="shared" ref="E169:N169" si="28">SUM(E17+E55+E93+E132)</f>
        <v>0</v>
      </c>
      <c r="F169" s="59">
        <f t="shared" si="28"/>
        <v>0</v>
      </c>
      <c r="G169" s="59">
        <f t="shared" si="28"/>
        <v>0</v>
      </c>
      <c r="H169" s="59">
        <f t="shared" si="28"/>
        <v>0</v>
      </c>
      <c r="I169" s="59">
        <f t="shared" si="28"/>
        <v>0</v>
      </c>
      <c r="J169" s="59">
        <f t="shared" si="28"/>
        <v>0</v>
      </c>
      <c r="K169" s="59">
        <f t="shared" si="28"/>
        <v>0</v>
      </c>
      <c r="L169" s="59">
        <f t="shared" si="28"/>
        <v>0</v>
      </c>
      <c r="M169" s="59">
        <f t="shared" si="28"/>
        <v>0</v>
      </c>
      <c r="N169" s="59">
        <f t="shared" si="28"/>
        <v>0</v>
      </c>
      <c r="O169" s="72">
        <f t="shared" si="25"/>
        <v>296480.76</v>
      </c>
    </row>
    <row r="170" spans="1:15" x14ac:dyDescent="0.3">
      <c r="A170" s="73" t="s">
        <v>22</v>
      </c>
      <c r="B170" s="66" t="s">
        <v>9</v>
      </c>
      <c r="C170" s="65" t="s">
        <v>17</v>
      </c>
      <c r="D170" s="59">
        <f t="shared" si="21"/>
        <v>76380</v>
      </c>
      <c r="E170" s="59">
        <f t="shared" ref="E170:N170" si="29">SUM(E18+E56+E94+E133)</f>
        <v>66500</v>
      </c>
      <c r="F170" s="59">
        <f t="shared" si="29"/>
        <v>137500</v>
      </c>
      <c r="G170" s="59">
        <f t="shared" si="29"/>
        <v>0</v>
      </c>
      <c r="H170" s="59">
        <f t="shared" si="29"/>
        <v>0</v>
      </c>
      <c r="I170" s="59">
        <f t="shared" si="29"/>
        <v>0</v>
      </c>
      <c r="J170" s="59">
        <f t="shared" si="29"/>
        <v>0</v>
      </c>
      <c r="K170" s="59">
        <f t="shared" si="29"/>
        <v>0</v>
      </c>
      <c r="L170" s="59">
        <f t="shared" si="29"/>
        <v>0</v>
      </c>
      <c r="M170" s="59">
        <f t="shared" si="29"/>
        <v>0</v>
      </c>
      <c r="N170" s="59">
        <f t="shared" si="29"/>
        <v>0</v>
      </c>
      <c r="O170" s="72">
        <f t="shared" si="25"/>
        <v>280380</v>
      </c>
    </row>
    <row r="171" spans="1:15" x14ac:dyDescent="0.3">
      <c r="A171" s="65"/>
      <c r="B171" s="66" t="s">
        <v>10</v>
      </c>
      <c r="C171" s="65" t="s">
        <v>17</v>
      </c>
      <c r="D171" s="59">
        <f t="shared" si="21"/>
        <v>0</v>
      </c>
      <c r="E171" s="59">
        <f t="shared" ref="E171:N171" si="30">SUM(E19+E57+E95+E134)</f>
        <v>0</v>
      </c>
      <c r="F171" s="59">
        <f t="shared" si="30"/>
        <v>0</v>
      </c>
      <c r="G171" s="59">
        <f t="shared" si="30"/>
        <v>0</v>
      </c>
      <c r="H171" s="59">
        <f t="shared" si="30"/>
        <v>0</v>
      </c>
      <c r="I171" s="59">
        <f t="shared" si="30"/>
        <v>0</v>
      </c>
      <c r="J171" s="59">
        <f t="shared" si="30"/>
        <v>0</v>
      </c>
      <c r="K171" s="59">
        <f t="shared" si="30"/>
        <v>0</v>
      </c>
      <c r="L171" s="59">
        <f t="shared" si="30"/>
        <v>1762000</v>
      </c>
      <c r="M171" s="59">
        <f t="shared" si="30"/>
        <v>0</v>
      </c>
      <c r="N171" s="59">
        <f t="shared" si="30"/>
        <v>0</v>
      </c>
      <c r="O171" s="72">
        <f t="shared" si="25"/>
        <v>1762000</v>
      </c>
    </row>
    <row r="172" spans="1:15" x14ac:dyDescent="0.3">
      <c r="A172" s="75" t="s">
        <v>23</v>
      </c>
      <c r="B172" s="66" t="s">
        <v>8</v>
      </c>
      <c r="C172" s="65" t="s">
        <v>17</v>
      </c>
      <c r="D172" s="59">
        <f t="shared" si="21"/>
        <v>26000</v>
      </c>
      <c r="E172" s="59">
        <f t="shared" ref="E172:N172" si="31">SUM(E20+E58+E96+E135)</f>
        <v>40000</v>
      </c>
      <c r="F172" s="59">
        <f t="shared" si="31"/>
        <v>1710000</v>
      </c>
      <c r="G172" s="59">
        <f t="shared" si="31"/>
        <v>0</v>
      </c>
      <c r="H172" s="59">
        <f t="shared" si="31"/>
        <v>50000</v>
      </c>
      <c r="I172" s="59">
        <f t="shared" si="31"/>
        <v>530466.47</v>
      </c>
      <c r="J172" s="59">
        <f t="shared" si="31"/>
        <v>0</v>
      </c>
      <c r="K172" s="59">
        <f t="shared" si="31"/>
        <v>0</v>
      </c>
      <c r="L172" s="59">
        <f t="shared" si="31"/>
        <v>0</v>
      </c>
      <c r="M172" s="59">
        <f t="shared" si="31"/>
        <v>0</v>
      </c>
      <c r="N172" s="59">
        <f t="shared" si="31"/>
        <v>0</v>
      </c>
      <c r="O172" s="72">
        <f t="shared" si="25"/>
        <v>2356466.4699999997</v>
      </c>
    </row>
    <row r="173" spans="1:15" x14ac:dyDescent="0.3">
      <c r="A173" s="75" t="s">
        <v>1</v>
      </c>
      <c r="B173" s="66" t="s">
        <v>1</v>
      </c>
      <c r="C173" s="65" t="s">
        <v>17</v>
      </c>
      <c r="D173" s="59">
        <f t="shared" si="21"/>
        <v>0</v>
      </c>
      <c r="E173" s="59">
        <f t="shared" ref="E173:N173" si="32">SUM(E21+E59+E97+E136)</f>
        <v>0</v>
      </c>
      <c r="F173" s="59">
        <f t="shared" si="32"/>
        <v>0</v>
      </c>
      <c r="G173" s="59">
        <f t="shared" si="32"/>
        <v>0</v>
      </c>
      <c r="H173" s="59">
        <f t="shared" si="32"/>
        <v>0</v>
      </c>
      <c r="I173" s="59">
        <f t="shared" si="32"/>
        <v>0</v>
      </c>
      <c r="J173" s="59">
        <f t="shared" si="32"/>
        <v>0</v>
      </c>
      <c r="K173" s="59">
        <f t="shared" si="32"/>
        <v>0</v>
      </c>
      <c r="L173" s="59">
        <f t="shared" si="32"/>
        <v>0</v>
      </c>
      <c r="M173" s="59">
        <f t="shared" si="32"/>
        <v>0</v>
      </c>
      <c r="N173" s="59">
        <f t="shared" si="32"/>
        <v>9277937</v>
      </c>
      <c r="O173" s="72">
        <f t="shared" si="25"/>
        <v>9277937</v>
      </c>
    </row>
    <row r="174" spans="1:15" x14ac:dyDescent="0.3">
      <c r="A174" s="207" t="s">
        <v>0</v>
      </c>
      <c r="B174" s="208"/>
      <c r="C174" s="209"/>
      <c r="D174" s="76">
        <f t="shared" ref="D174:N174" si="33">SUM(D163:D173)</f>
        <v>10274065.310000001</v>
      </c>
      <c r="E174" s="76">
        <f t="shared" si="33"/>
        <v>310218</v>
      </c>
      <c r="F174" s="76">
        <f t="shared" si="33"/>
        <v>5938719.3200000003</v>
      </c>
      <c r="G174" s="76">
        <f t="shared" si="33"/>
        <v>474856</v>
      </c>
      <c r="H174" s="76">
        <f t="shared" si="33"/>
        <v>178850</v>
      </c>
      <c r="I174" s="77">
        <f t="shared" si="33"/>
        <v>2186159.4699999997</v>
      </c>
      <c r="J174" s="77">
        <f t="shared" si="33"/>
        <v>72332</v>
      </c>
      <c r="K174" s="76">
        <f t="shared" si="33"/>
        <v>194312</v>
      </c>
      <c r="L174" s="76">
        <f t="shared" si="33"/>
        <v>1762000</v>
      </c>
      <c r="M174" s="76">
        <f t="shared" si="33"/>
        <v>53001</v>
      </c>
      <c r="N174" s="76">
        <f t="shared" si="33"/>
        <v>9277937</v>
      </c>
      <c r="O174" s="78">
        <f t="shared" si="25"/>
        <v>30722450.100000001</v>
      </c>
    </row>
  </sheetData>
  <mergeCells count="40">
    <mergeCell ref="A174:C174"/>
    <mergeCell ref="A153:O153"/>
    <mergeCell ref="A154:O154"/>
    <mergeCell ref="A155:O155"/>
    <mergeCell ref="A157:A162"/>
    <mergeCell ref="B157:B162"/>
    <mergeCell ref="C157:C162"/>
    <mergeCell ref="D157:O157"/>
    <mergeCell ref="A60:C60"/>
    <mergeCell ref="A39:O39"/>
    <mergeCell ref="A40:O40"/>
    <mergeCell ref="A41:O41"/>
    <mergeCell ref="A43:A48"/>
    <mergeCell ref="B43:B48"/>
    <mergeCell ref="C43:C48"/>
    <mergeCell ref="D43:O43"/>
    <mergeCell ref="A22:C22"/>
    <mergeCell ref="A3:O3"/>
    <mergeCell ref="A1:O1"/>
    <mergeCell ref="A2:O2"/>
    <mergeCell ref="A5:A10"/>
    <mergeCell ref="B5:B10"/>
    <mergeCell ref="C5:C10"/>
    <mergeCell ref="D5:O5"/>
    <mergeCell ref="A98:C98"/>
    <mergeCell ref="A77:O77"/>
    <mergeCell ref="A78:O78"/>
    <mergeCell ref="A79:O79"/>
    <mergeCell ref="A81:A86"/>
    <mergeCell ref="B81:B86"/>
    <mergeCell ref="C81:C86"/>
    <mergeCell ref="D81:O81"/>
    <mergeCell ref="A137:C137"/>
    <mergeCell ref="A116:O116"/>
    <mergeCell ref="A117:O117"/>
    <mergeCell ref="A118:O118"/>
    <mergeCell ref="A120:A125"/>
    <mergeCell ref="B120:B125"/>
    <mergeCell ref="C120:C125"/>
    <mergeCell ref="D120:O120"/>
  </mergeCells>
  <pageMargins left="0" right="0" top="0.39370078740157483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topLeftCell="B1" zoomScale="90" zoomScaleSheetLayoutView="90" workbookViewId="0">
      <selection activeCell="B25" sqref="A25:XFD153"/>
    </sheetView>
  </sheetViews>
  <sheetFormatPr defaultColWidth="9" defaultRowHeight="21" x14ac:dyDescent="0.35"/>
  <cols>
    <col min="1" max="1" width="11.75" style="2" customWidth="1"/>
    <col min="2" max="2" width="17.625" style="2" customWidth="1"/>
    <col min="3" max="3" width="11.625" style="2" bestFit="1" customWidth="1"/>
    <col min="4" max="4" width="11.25" style="2" bestFit="1" customWidth="1"/>
    <col min="5" max="5" width="9.125" style="2" bestFit="1" customWidth="1"/>
    <col min="6" max="6" width="11.25" style="2" bestFit="1" customWidth="1"/>
    <col min="7" max="7" width="9.375" style="2" bestFit="1" customWidth="1"/>
    <col min="8" max="8" width="9.125" style="2" bestFit="1" customWidth="1"/>
    <col min="9" max="9" width="10" style="120" bestFit="1" customWidth="1"/>
    <col min="10" max="10" width="9.875" style="120" bestFit="1" customWidth="1"/>
    <col min="11" max="11" width="9.375" style="2" bestFit="1" customWidth="1"/>
    <col min="12" max="12" width="12.625" style="2" bestFit="1" customWidth="1"/>
    <col min="13" max="13" width="8.25" style="2" bestFit="1" customWidth="1"/>
    <col min="14" max="14" width="11.25" style="2" bestFit="1" customWidth="1"/>
    <col min="15" max="15" width="12.625" style="121" bestFit="1" customWidth="1"/>
    <col min="16" max="16384" width="9" style="2"/>
  </cols>
  <sheetData>
    <row r="1" spans="1:15" x14ac:dyDescent="0.35">
      <c r="A1" s="218" t="s">
        <v>11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x14ac:dyDescent="0.35">
      <c r="A2" s="218" t="s">
        <v>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x14ac:dyDescent="0.3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ht="20.45" x14ac:dyDescent="0.45">
      <c r="A4" s="82"/>
      <c r="B4" s="82"/>
      <c r="C4" s="82"/>
      <c r="D4" s="82"/>
      <c r="E4" s="82"/>
      <c r="F4" s="82"/>
      <c r="G4" s="82"/>
      <c r="H4" s="82"/>
      <c r="I4" s="83"/>
      <c r="J4" s="83"/>
      <c r="K4" s="82"/>
      <c r="L4" s="82"/>
      <c r="M4" s="82"/>
      <c r="N4" s="82"/>
      <c r="O4" s="84"/>
    </row>
    <row r="5" spans="1:15" x14ac:dyDescent="0.35">
      <c r="A5" s="219" t="s">
        <v>13</v>
      </c>
      <c r="B5" s="219" t="s">
        <v>14</v>
      </c>
      <c r="C5" s="219" t="s">
        <v>15</v>
      </c>
      <c r="D5" s="223" t="s">
        <v>62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x14ac:dyDescent="0.35">
      <c r="A6" s="219"/>
      <c r="B6" s="219"/>
      <c r="C6" s="221"/>
      <c r="D6" s="85"/>
      <c r="E6" s="86"/>
      <c r="F6" s="87"/>
      <c r="G6" s="88"/>
      <c r="H6" s="88"/>
      <c r="I6" s="89"/>
      <c r="J6" s="89" t="s">
        <v>73</v>
      </c>
      <c r="K6" s="88" t="s">
        <v>76</v>
      </c>
      <c r="L6" s="88"/>
      <c r="M6" s="88"/>
      <c r="N6" s="90"/>
      <c r="O6" s="21"/>
    </row>
    <row r="7" spans="1:15" x14ac:dyDescent="0.35">
      <c r="A7" s="219"/>
      <c r="B7" s="219"/>
      <c r="C7" s="221"/>
      <c r="D7" s="85" t="s">
        <v>63</v>
      </c>
      <c r="E7" s="88" t="s">
        <v>66</v>
      </c>
      <c r="F7" s="87"/>
      <c r="G7" s="88"/>
      <c r="H7" s="88" t="s">
        <v>69</v>
      </c>
      <c r="I7" s="89" t="s">
        <v>71</v>
      </c>
      <c r="J7" s="89" t="s">
        <v>67</v>
      </c>
      <c r="K7" s="88" t="s">
        <v>77</v>
      </c>
      <c r="L7" s="88" t="s">
        <v>80</v>
      </c>
      <c r="M7" s="88"/>
      <c r="N7" s="90"/>
      <c r="O7" s="88"/>
    </row>
    <row r="8" spans="1:15" x14ac:dyDescent="0.35">
      <c r="A8" s="219"/>
      <c r="B8" s="219"/>
      <c r="C8" s="221"/>
      <c r="D8" s="85" t="s">
        <v>64</v>
      </c>
      <c r="E8" s="88" t="s">
        <v>67</v>
      </c>
      <c r="F8" s="87" t="s">
        <v>32</v>
      </c>
      <c r="G8" s="88" t="s">
        <v>36</v>
      </c>
      <c r="H8" s="88" t="s">
        <v>70</v>
      </c>
      <c r="I8" s="89" t="s">
        <v>72</v>
      </c>
      <c r="J8" s="89" t="s">
        <v>74</v>
      </c>
      <c r="K8" s="88" t="s">
        <v>78</v>
      </c>
      <c r="L8" s="88" t="s">
        <v>88</v>
      </c>
      <c r="M8" s="88" t="s">
        <v>81</v>
      </c>
      <c r="N8" s="90" t="s">
        <v>1</v>
      </c>
      <c r="O8" s="88" t="s">
        <v>0</v>
      </c>
    </row>
    <row r="9" spans="1:15" x14ac:dyDescent="0.35">
      <c r="A9" s="219"/>
      <c r="B9" s="219"/>
      <c r="C9" s="221"/>
      <c r="D9" s="85" t="s">
        <v>65</v>
      </c>
      <c r="E9" s="88" t="s">
        <v>68</v>
      </c>
      <c r="F9" s="87"/>
      <c r="G9" s="88"/>
      <c r="H9" s="88"/>
      <c r="I9" s="89"/>
      <c r="J9" s="89" t="s">
        <v>75</v>
      </c>
      <c r="K9" s="88" t="s">
        <v>79</v>
      </c>
      <c r="L9" s="88" t="s">
        <v>87</v>
      </c>
      <c r="M9" s="88"/>
      <c r="N9" s="90"/>
      <c r="O9" s="88"/>
    </row>
    <row r="10" spans="1:15" x14ac:dyDescent="0.35">
      <c r="A10" s="220"/>
      <c r="B10" s="220"/>
      <c r="C10" s="222"/>
      <c r="D10" s="91"/>
      <c r="E10" s="92"/>
      <c r="F10" s="93"/>
      <c r="G10" s="94"/>
      <c r="H10" s="94"/>
      <c r="I10" s="95"/>
      <c r="J10" s="95"/>
      <c r="K10" s="88" t="s">
        <v>52</v>
      </c>
      <c r="L10" s="94"/>
      <c r="M10" s="88"/>
      <c r="N10" s="19"/>
      <c r="O10" s="96"/>
    </row>
    <row r="11" spans="1:15" x14ac:dyDescent="0.35">
      <c r="A11" s="97" t="s">
        <v>85</v>
      </c>
      <c r="B11" s="98"/>
      <c r="C11" s="99"/>
      <c r="D11" s="100"/>
      <c r="E11" s="101"/>
      <c r="F11" s="102"/>
      <c r="G11" s="102"/>
      <c r="H11" s="102"/>
      <c r="I11" s="103"/>
      <c r="J11" s="103"/>
      <c r="K11" s="104"/>
      <c r="L11" s="102"/>
      <c r="M11" s="104"/>
      <c r="N11" s="18"/>
      <c r="O11" s="105"/>
    </row>
    <row r="12" spans="1:15" x14ac:dyDescent="0.35">
      <c r="A12" s="106" t="s">
        <v>20</v>
      </c>
      <c r="B12" s="107" t="s">
        <v>2</v>
      </c>
      <c r="C12" s="108" t="s">
        <v>17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10">
        <v>0</v>
      </c>
      <c r="M12" s="109">
        <v>0</v>
      </c>
      <c r="N12" s="109">
        <v>0</v>
      </c>
      <c r="O12" s="111">
        <f t="shared" ref="O12:O22" si="0">SUM(D12:N12)</f>
        <v>0</v>
      </c>
    </row>
    <row r="13" spans="1:15" x14ac:dyDescent="0.35">
      <c r="A13" s="112"/>
      <c r="B13" s="113" t="s">
        <v>3</v>
      </c>
      <c r="C13" s="112" t="s">
        <v>17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14">
        <v>0</v>
      </c>
      <c r="M13" s="6">
        <v>0</v>
      </c>
      <c r="N13" s="6">
        <v>0</v>
      </c>
      <c r="O13" s="115">
        <f t="shared" si="0"/>
        <v>0</v>
      </c>
    </row>
    <row r="14" spans="1:15" x14ac:dyDescent="0.35">
      <c r="A14" s="116" t="s">
        <v>21</v>
      </c>
      <c r="B14" s="113" t="s">
        <v>4</v>
      </c>
      <c r="C14" s="117" t="s">
        <v>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10">
        <v>0</v>
      </c>
      <c r="M14" s="6">
        <v>0</v>
      </c>
      <c r="N14" s="6">
        <v>0</v>
      </c>
      <c r="O14" s="111">
        <f t="shared" si="0"/>
        <v>0</v>
      </c>
    </row>
    <row r="15" spans="1:15" x14ac:dyDescent="0.35">
      <c r="A15" s="112"/>
      <c r="B15" s="113" t="s">
        <v>5</v>
      </c>
      <c r="C15" s="112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18">
        <v>0</v>
      </c>
      <c r="M15" s="6">
        <v>0</v>
      </c>
      <c r="N15" s="6">
        <v>0</v>
      </c>
      <c r="O15" s="111">
        <f t="shared" si="0"/>
        <v>0</v>
      </c>
    </row>
    <row r="16" spans="1:15" x14ac:dyDescent="0.35">
      <c r="A16" s="8"/>
      <c r="B16" s="113" t="s">
        <v>6</v>
      </c>
      <c r="C16" s="112" t="s">
        <v>17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18">
        <v>0</v>
      </c>
      <c r="M16" s="15">
        <v>0</v>
      </c>
      <c r="N16" s="15">
        <v>0</v>
      </c>
      <c r="O16" s="111">
        <f t="shared" si="0"/>
        <v>0</v>
      </c>
    </row>
    <row r="17" spans="1:16" x14ac:dyDescent="0.35">
      <c r="A17" s="8"/>
      <c r="B17" s="113" t="s">
        <v>7</v>
      </c>
      <c r="C17" s="112" t="s">
        <v>17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0">
        <v>0</v>
      </c>
      <c r="M17" s="15">
        <v>0</v>
      </c>
      <c r="N17" s="15">
        <v>0</v>
      </c>
      <c r="O17" s="111">
        <f t="shared" si="0"/>
        <v>0</v>
      </c>
    </row>
    <row r="18" spans="1:16" x14ac:dyDescent="0.35">
      <c r="A18" s="116" t="s">
        <v>22</v>
      </c>
      <c r="B18" s="113" t="s">
        <v>9</v>
      </c>
      <c r="C18" s="112" t="s">
        <v>17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18">
        <v>0</v>
      </c>
      <c r="M18" s="15">
        <v>0</v>
      </c>
      <c r="N18" s="15">
        <v>0</v>
      </c>
      <c r="O18" s="115">
        <f t="shared" si="0"/>
        <v>0</v>
      </c>
    </row>
    <row r="19" spans="1:16" x14ac:dyDescent="0.35">
      <c r="A19" s="112"/>
      <c r="B19" s="113" t="s">
        <v>10</v>
      </c>
      <c r="C19" s="112" t="s">
        <v>17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8">
        <v>736600</v>
      </c>
      <c r="M19" s="15">
        <v>0</v>
      </c>
      <c r="N19" s="15">
        <v>0</v>
      </c>
      <c r="O19" s="111">
        <f t="shared" si="0"/>
        <v>736600</v>
      </c>
    </row>
    <row r="20" spans="1:16" x14ac:dyDescent="0.35">
      <c r="A20" s="116" t="s">
        <v>83</v>
      </c>
      <c r="B20" s="113" t="s">
        <v>84</v>
      </c>
      <c r="C20" s="112" t="s">
        <v>17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10">
        <v>0</v>
      </c>
      <c r="M20" s="15">
        <v>0</v>
      </c>
      <c r="N20" s="15">
        <v>0</v>
      </c>
      <c r="O20" s="111">
        <f t="shared" si="0"/>
        <v>0</v>
      </c>
    </row>
    <row r="21" spans="1:16" x14ac:dyDescent="0.35">
      <c r="A21" s="8" t="s">
        <v>23</v>
      </c>
      <c r="B21" s="113" t="s">
        <v>8</v>
      </c>
      <c r="C21" s="112" t="s">
        <v>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18">
        <v>0</v>
      </c>
      <c r="M21" s="15">
        <v>0</v>
      </c>
      <c r="N21" s="15">
        <v>0</v>
      </c>
      <c r="O21" s="111">
        <f t="shared" si="0"/>
        <v>0</v>
      </c>
    </row>
    <row r="22" spans="1:16" x14ac:dyDescent="0.35">
      <c r="A22" s="8" t="s">
        <v>1</v>
      </c>
      <c r="B22" s="113" t="s">
        <v>1</v>
      </c>
      <c r="C22" s="112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8">
        <v>0</v>
      </c>
      <c r="M22" s="15">
        <v>0</v>
      </c>
      <c r="N22" s="15">
        <v>0</v>
      </c>
      <c r="O22" s="111">
        <f t="shared" si="0"/>
        <v>0</v>
      </c>
    </row>
    <row r="23" spans="1:16" x14ac:dyDescent="0.35">
      <c r="A23" s="202" t="s">
        <v>0</v>
      </c>
      <c r="B23" s="203"/>
      <c r="C23" s="204"/>
      <c r="D23" s="10">
        <f t="shared" ref="D23:K23" si="1">SUM(D12:D22)</f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v>0</v>
      </c>
      <c r="M23" s="10">
        <f>SUM(M12:M22)</f>
        <v>0</v>
      </c>
      <c r="N23" s="10">
        <f>SUM(N12:N22)</f>
        <v>0</v>
      </c>
      <c r="O23" s="20">
        <f>SUM(O12:O22)</f>
        <v>736600</v>
      </c>
      <c r="P23" s="119"/>
    </row>
    <row r="24" spans="1:16" x14ac:dyDescent="0.35">
      <c r="A24" s="179"/>
      <c r="B24" s="179"/>
      <c r="C24" s="17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</row>
  </sheetData>
  <mergeCells count="8">
    <mergeCell ref="A23:C23"/>
    <mergeCell ref="A1:O1"/>
    <mergeCell ref="A2:O2"/>
    <mergeCell ref="A3:O3"/>
    <mergeCell ref="A5:A10"/>
    <mergeCell ref="B5:B10"/>
    <mergeCell ref="C5:C10"/>
    <mergeCell ref="D5:O5"/>
  </mergeCells>
  <pageMargins left="0.39370078740157483" right="0" top="0.39370078740157483" bottom="0.3937007874015748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4" zoomScaleSheetLayoutView="100" workbookViewId="0">
      <selection activeCell="A35" sqref="A35:XFD300"/>
    </sheetView>
  </sheetViews>
  <sheetFormatPr defaultColWidth="9" defaultRowHeight="18.75" x14ac:dyDescent="0.3"/>
  <cols>
    <col min="1" max="1" width="22.125" style="28" customWidth="1"/>
    <col min="2" max="2" width="11.125" style="80" bestFit="1" customWidth="1"/>
    <col min="3" max="3" width="11.375" style="80" bestFit="1" customWidth="1"/>
    <col min="4" max="4" width="11.125" style="80" bestFit="1" customWidth="1"/>
    <col min="5" max="5" width="9.25" style="80" bestFit="1" customWidth="1"/>
    <col min="6" max="6" width="10.5" style="80" bestFit="1" customWidth="1"/>
    <col min="7" max="8" width="9.25" style="80" bestFit="1" customWidth="1"/>
    <col min="9" max="9" width="10.25" style="80" bestFit="1" customWidth="1"/>
    <col min="10" max="10" width="8.375" style="80" bestFit="1" customWidth="1"/>
    <col min="11" max="11" width="9.25" style="80" bestFit="1" customWidth="1"/>
    <col min="12" max="12" width="10.5" style="80" bestFit="1" customWidth="1"/>
    <col min="13" max="13" width="8.75" style="80" bestFit="1" customWidth="1"/>
    <col min="14" max="14" width="10.875" style="80" customWidth="1"/>
    <col min="15" max="15" width="9.75" style="28" bestFit="1" customWidth="1"/>
    <col min="16" max="16384" width="9" style="28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x14ac:dyDescent="0.3">
      <c r="A2" s="210" t="s">
        <v>102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124" customFormat="1" ht="18" customHeight="1" x14ac:dyDescent="0.3">
      <c r="A4" s="122"/>
      <c r="B4" s="123"/>
      <c r="C4" s="123"/>
      <c r="D4" s="226" t="s">
        <v>62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5" s="124" customFormat="1" ht="18" customHeight="1" x14ac:dyDescent="0.3">
      <c r="A5" s="125"/>
      <c r="B5" s="126"/>
      <c r="C5" s="126"/>
      <c r="D5" s="127"/>
      <c r="E5" s="126"/>
      <c r="F5" s="128"/>
      <c r="G5" s="129"/>
      <c r="H5" s="129"/>
      <c r="I5" s="129"/>
      <c r="J5" s="129" t="s">
        <v>73</v>
      </c>
      <c r="K5" s="129" t="s">
        <v>76</v>
      </c>
      <c r="L5" s="129"/>
      <c r="M5" s="129"/>
      <c r="N5" s="130"/>
    </row>
    <row r="6" spans="1:15" s="124" customFormat="1" ht="18" customHeight="1" x14ac:dyDescent="0.3">
      <c r="A6" s="131" t="s">
        <v>91</v>
      </c>
      <c r="B6" s="129" t="s">
        <v>89</v>
      </c>
      <c r="C6" s="129" t="s">
        <v>0</v>
      </c>
      <c r="D6" s="127" t="s">
        <v>63</v>
      </c>
      <c r="E6" s="129" t="s">
        <v>66</v>
      </c>
      <c r="F6" s="128"/>
      <c r="G6" s="129"/>
      <c r="H6" s="129" t="s">
        <v>69</v>
      </c>
      <c r="I6" s="129" t="s">
        <v>71</v>
      </c>
      <c r="J6" s="129" t="s">
        <v>67</v>
      </c>
      <c r="K6" s="129" t="s">
        <v>77</v>
      </c>
      <c r="L6" s="129" t="s">
        <v>80</v>
      </c>
      <c r="M6" s="129"/>
      <c r="N6" s="130"/>
    </row>
    <row r="7" spans="1:15" s="124" customFormat="1" ht="18" customHeight="1" x14ac:dyDescent="0.3">
      <c r="A7" s="125"/>
      <c r="B7" s="129" t="s">
        <v>76</v>
      </c>
      <c r="C7" s="126"/>
      <c r="D7" s="127" t="s">
        <v>64</v>
      </c>
      <c r="E7" s="129" t="s">
        <v>67</v>
      </c>
      <c r="F7" s="128" t="s">
        <v>32</v>
      </c>
      <c r="G7" s="129" t="s">
        <v>36</v>
      </c>
      <c r="H7" s="129" t="s">
        <v>70</v>
      </c>
      <c r="I7" s="129" t="s">
        <v>72</v>
      </c>
      <c r="J7" s="129" t="s">
        <v>74</v>
      </c>
      <c r="K7" s="129" t="s">
        <v>78</v>
      </c>
      <c r="L7" s="129" t="s">
        <v>88</v>
      </c>
      <c r="M7" s="129" t="s">
        <v>81</v>
      </c>
      <c r="N7" s="130" t="s">
        <v>1</v>
      </c>
    </row>
    <row r="8" spans="1:15" s="124" customFormat="1" ht="18" customHeight="1" x14ac:dyDescent="0.3">
      <c r="A8" s="125"/>
      <c r="B8" s="126"/>
      <c r="C8" s="126"/>
      <c r="D8" s="127" t="s">
        <v>65</v>
      </c>
      <c r="E8" s="129" t="s">
        <v>68</v>
      </c>
      <c r="F8" s="128"/>
      <c r="G8" s="129"/>
      <c r="H8" s="129"/>
      <c r="I8" s="129"/>
      <c r="J8" s="129" t="s">
        <v>75</v>
      </c>
      <c r="K8" s="129" t="s">
        <v>79</v>
      </c>
      <c r="L8" s="129" t="s">
        <v>87</v>
      </c>
      <c r="M8" s="129"/>
      <c r="N8" s="130"/>
    </row>
    <row r="9" spans="1:15" s="124" customFormat="1" ht="18" customHeight="1" x14ac:dyDescent="0.3">
      <c r="A9" s="132"/>
      <c r="B9" s="133"/>
      <c r="C9" s="133"/>
      <c r="D9" s="134"/>
      <c r="E9" s="135"/>
      <c r="F9" s="136"/>
      <c r="G9" s="137"/>
      <c r="H9" s="137"/>
      <c r="I9" s="137"/>
      <c r="J9" s="137"/>
      <c r="K9" s="129" t="s">
        <v>52</v>
      </c>
      <c r="L9" s="137"/>
      <c r="M9" s="129"/>
      <c r="N9" s="130"/>
    </row>
    <row r="10" spans="1:15" s="124" customFormat="1" ht="18" customHeight="1" x14ac:dyDescent="0.3">
      <c r="A10" s="138" t="s">
        <v>85</v>
      </c>
      <c r="B10" s="139"/>
      <c r="C10" s="140"/>
      <c r="D10" s="141"/>
      <c r="E10" s="142"/>
      <c r="F10" s="143"/>
      <c r="G10" s="143"/>
      <c r="H10" s="143"/>
      <c r="I10" s="143"/>
      <c r="J10" s="143"/>
      <c r="K10" s="144"/>
      <c r="L10" s="143"/>
      <c r="M10" s="144"/>
      <c r="N10" s="145"/>
    </row>
    <row r="11" spans="1:15" s="124" customFormat="1" ht="18" customHeight="1" x14ac:dyDescent="0.3">
      <c r="A11" s="146" t="s">
        <v>1</v>
      </c>
      <c r="B11" s="147">
        <v>9919340</v>
      </c>
      <c r="C11" s="148">
        <v>2418535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150">
        <v>2418535</v>
      </c>
    </row>
    <row r="12" spans="1:15" s="124" customFormat="1" ht="18" customHeight="1" x14ac:dyDescent="0.3">
      <c r="A12" s="151" t="s">
        <v>2</v>
      </c>
      <c r="B12" s="147">
        <v>2743920</v>
      </c>
      <c r="C12" s="149">
        <v>685980</v>
      </c>
      <c r="D12" s="59">
        <v>685980</v>
      </c>
      <c r="E12" s="67">
        <v>0</v>
      </c>
      <c r="F12" s="67">
        <v>0</v>
      </c>
      <c r="G12" s="67">
        <v>0</v>
      </c>
      <c r="H12" s="68">
        <v>0</v>
      </c>
      <c r="I12" s="69">
        <v>0</v>
      </c>
      <c r="J12" s="69">
        <v>0</v>
      </c>
      <c r="K12" s="70">
        <v>0</v>
      </c>
      <c r="L12" s="70">
        <v>0</v>
      </c>
      <c r="M12" s="70">
        <v>0</v>
      </c>
      <c r="N12" s="71">
        <v>0</v>
      </c>
    </row>
    <row r="13" spans="1:15" s="124" customFormat="1" ht="18" customHeight="1" x14ac:dyDescent="0.3">
      <c r="A13" s="151" t="s">
        <v>3</v>
      </c>
      <c r="B13" s="147">
        <v>9066840</v>
      </c>
      <c r="C13" s="149">
        <v>2143325</v>
      </c>
      <c r="D13" s="67">
        <v>1376805</v>
      </c>
      <c r="E13" s="67">
        <v>0</v>
      </c>
      <c r="F13" s="67">
        <v>524570</v>
      </c>
      <c r="G13" s="67">
        <v>0</v>
      </c>
      <c r="H13" s="68">
        <v>0</v>
      </c>
      <c r="I13" s="69">
        <v>241950</v>
      </c>
      <c r="J13" s="69">
        <v>0</v>
      </c>
      <c r="K13" s="70">
        <v>0</v>
      </c>
      <c r="L13" s="70">
        <v>0</v>
      </c>
      <c r="M13" s="70">
        <v>0</v>
      </c>
      <c r="N13" s="71">
        <v>0</v>
      </c>
      <c r="O13" s="152"/>
    </row>
    <row r="14" spans="1:15" s="124" customFormat="1" ht="18" customHeight="1" x14ac:dyDescent="0.3">
      <c r="A14" s="151" t="s">
        <v>4</v>
      </c>
      <c r="B14" s="147">
        <v>649600</v>
      </c>
      <c r="C14" s="149">
        <v>71100</v>
      </c>
      <c r="D14" s="67">
        <v>63000</v>
      </c>
      <c r="E14" s="67">
        <v>0</v>
      </c>
      <c r="F14" s="67">
        <v>8100</v>
      </c>
      <c r="G14" s="67">
        <v>0</v>
      </c>
      <c r="H14" s="68">
        <v>0</v>
      </c>
      <c r="I14" s="69">
        <v>0</v>
      </c>
      <c r="J14" s="69">
        <v>0</v>
      </c>
      <c r="K14" s="62">
        <v>0</v>
      </c>
      <c r="L14" s="62">
        <v>0</v>
      </c>
      <c r="M14" s="62">
        <v>0</v>
      </c>
      <c r="N14" s="63">
        <v>0</v>
      </c>
    </row>
    <row r="15" spans="1:15" s="124" customFormat="1" ht="18" customHeight="1" x14ac:dyDescent="0.3">
      <c r="A15" s="151" t="s">
        <v>5</v>
      </c>
      <c r="B15" s="147">
        <v>4689400</v>
      </c>
      <c r="C15" s="149">
        <v>991130.11</v>
      </c>
      <c r="D15" s="67">
        <v>209030.11</v>
      </c>
      <c r="E15" s="67">
        <v>55840</v>
      </c>
      <c r="F15" s="67">
        <v>444470</v>
      </c>
      <c r="G15" s="67">
        <v>109800</v>
      </c>
      <c r="H15" s="68">
        <v>38350</v>
      </c>
      <c r="I15" s="69">
        <v>73800</v>
      </c>
      <c r="J15" s="69">
        <v>59840</v>
      </c>
      <c r="K15" s="69">
        <v>0</v>
      </c>
      <c r="L15" s="70">
        <v>0</v>
      </c>
      <c r="M15" s="70">
        <v>0</v>
      </c>
      <c r="N15" s="71">
        <v>0</v>
      </c>
    </row>
    <row r="16" spans="1:15" s="124" customFormat="1" ht="18" customHeight="1" x14ac:dyDescent="0.3">
      <c r="A16" s="151" t="s">
        <v>6</v>
      </c>
      <c r="B16" s="147">
        <v>1786400</v>
      </c>
      <c r="C16" s="149">
        <v>296576.71999999997</v>
      </c>
      <c r="D16" s="71">
        <v>66840</v>
      </c>
      <c r="E16" s="71">
        <v>0</v>
      </c>
      <c r="F16" s="71">
        <v>209446.72</v>
      </c>
      <c r="G16" s="71">
        <v>0</v>
      </c>
      <c r="H16" s="68">
        <v>0</v>
      </c>
      <c r="I16" s="69">
        <v>20290</v>
      </c>
      <c r="J16" s="69">
        <v>0</v>
      </c>
      <c r="K16" s="70">
        <v>0</v>
      </c>
      <c r="L16" s="70">
        <v>0</v>
      </c>
      <c r="M16" s="70">
        <v>0</v>
      </c>
      <c r="N16" s="71">
        <v>0</v>
      </c>
    </row>
    <row r="17" spans="1:15" s="124" customFormat="1" ht="18" customHeight="1" x14ac:dyDescent="0.3">
      <c r="A17" s="151" t="s">
        <v>7</v>
      </c>
      <c r="B17" s="147">
        <v>336000</v>
      </c>
      <c r="C17" s="149">
        <v>66338.960000000006</v>
      </c>
      <c r="D17" s="71">
        <v>66338.960000000006</v>
      </c>
      <c r="E17" s="71">
        <v>0</v>
      </c>
      <c r="F17" s="71">
        <v>0</v>
      </c>
      <c r="G17" s="71">
        <v>0</v>
      </c>
      <c r="H17" s="68">
        <v>0</v>
      </c>
      <c r="I17" s="69">
        <v>0</v>
      </c>
      <c r="J17" s="69">
        <v>0</v>
      </c>
      <c r="K17" s="62">
        <v>0</v>
      </c>
      <c r="L17" s="62">
        <v>0</v>
      </c>
      <c r="M17" s="62">
        <v>0</v>
      </c>
      <c r="N17" s="63">
        <v>0</v>
      </c>
    </row>
    <row r="18" spans="1:15" s="124" customFormat="1" ht="18" customHeight="1" x14ac:dyDescent="0.3">
      <c r="A18" s="151" t="s">
        <v>9</v>
      </c>
      <c r="B18" s="147">
        <v>2276000</v>
      </c>
      <c r="C18" s="180">
        <v>0</v>
      </c>
      <c r="D18" s="71">
        <v>0</v>
      </c>
      <c r="E18" s="71">
        <v>0</v>
      </c>
      <c r="F18" s="71">
        <v>0</v>
      </c>
      <c r="G18" s="71">
        <v>0</v>
      </c>
      <c r="H18" s="68">
        <v>0</v>
      </c>
      <c r="I18" s="69">
        <v>0</v>
      </c>
      <c r="J18" s="69">
        <v>0</v>
      </c>
      <c r="K18" s="70">
        <v>0</v>
      </c>
      <c r="L18" s="70">
        <v>0</v>
      </c>
      <c r="M18" s="70">
        <v>0</v>
      </c>
      <c r="N18" s="71">
        <v>0</v>
      </c>
    </row>
    <row r="19" spans="1:15" s="124" customFormat="1" ht="18" customHeight="1" x14ac:dyDescent="0.3">
      <c r="A19" s="151" t="s">
        <v>10</v>
      </c>
      <c r="B19" s="147">
        <v>288500</v>
      </c>
      <c r="C19" s="149">
        <v>736600</v>
      </c>
      <c r="D19" s="71">
        <v>0</v>
      </c>
      <c r="E19" s="71">
        <v>0</v>
      </c>
      <c r="F19" s="71">
        <v>0</v>
      </c>
      <c r="G19" s="71">
        <v>0</v>
      </c>
      <c r="H19" s="68">
        <v>0</v>
      </c>
      <c r="I19" s="69">
        <v>0</v>
      </c>
      <c r="J19" s="69">
        <v>0</v>
      </c>
      <c r="K19" s="70">
        <v>0</v>
      </c>
      <c r="L19" s="70">
        <v>0</v>
      </c>
      <c r="M19" s="70">
        <v>0</v>
      </c>
      <c r="N19" s="71">
        <v>0</v>
      </c>
    </row>
    <row r="20" spans="1:15" s="124" customFormat="1" ht="18" customHeight="1" x14ac:dyDescent="0.3">
      <c r="A20" s="153" t="s">
        <v>8</v>
      </c>
      <c r="B20" s="154">
        <v>3244000</v>
      </c>
      <c r="C20" s="149">
        <v>982000</v>
      </c>
      <c r="D20" s="71">
        <v>26000</v>
      </c>
      <c r="E20" s="71">
        <v>4000</v>
      </c>
      <c r="F20" s="71">
        <v>866000</v>
      </c>
      <c r="G20" s="71">
        <v>0</v>
      </c>
      <c r="H20" s="68">
        <v>50000</v>
      </c>
      <c r="I20" s="69">
        <v>0</v>
      </c>
      <c r="J20" s="69">
        <v>0</v>
      </c>
      <c r="K20" s="70">
        <v>0</v>
      </c>
      <c r="L20" s="70">
        <v>0</v>
      </c>
      <c r="M20" s="70">
        <v>0</v>
      </c>
      <c r="N20" s="71">
        <v>0</v>
      </c>
    </row>
    <row r="21" spans="1:15" s="124" customFormat="1" ht="18" customHeight="1" thickBot="1" x14ac:dyDescent="0.35">
      <c r="A21" s="155" t="s">
        <v>90</v>
      </c>
      <c r="B21" s="156">
        <f>SUM(B11:B20)</f>
        <v>35000000</v>
      </c>
      <c r="C21" s="156">
        <f>SUM(C11:C20)</f>
        <v>8391585.7899999991</v>
      </c>
      <c r="D21" s="157">
        <f>SUM(D11:D20)</f>
        <v>2493994.0699999998</v>
      </c>
      <c r="E21" s="157">
        <f t="shared" ref="E21:N21" si="0">SUM(E11:E20)</f>
        <v>59840</v>
      </c>
      <c r="F21" s="157">
        <f t="shared" si="0"/>
        <v>2052586.72</v>
      </c>
      <c r="G21" s="157">
        <f t="shared" si="0"/>
        <v>109800</v>
      </c>
      <c r="H21" s="157">
        <f t="shared" si="0"/>
        <v>88350</v>
      </c>
      <c r="I21" s="157">
        <f t="shared" si="0"/>
        <v>336040</v>
      </c>
      <c r="J21" s="157">
        <f t="shared" si="0"/>
        <v>59840</v>
      </c>
      <c r="K21" s="157">
        <f t="shared" si="0"/>
        <v>0</v>
      </c>
      <c r="L21" s="157">
        <f t="shared" si="0"/>
        <v>0</v>
      </c>
      <c r="M21" s="157">
        <f t="shared" si="0"/>
        <v>0</v>
      </c>
      <c r="N21" s="157">
        <f t="shared" si="0"/>
        <v>2418535</v>
      </c>
      <c r="O21" s="152"/>
    </row>
    <row r="22" spans="1:15" s="124" customFormat="1" ht="18" customHeight="1" thickTop="1" x14ac:dyDescent="0.3">
      <c r="A22" s="158" t="s">
        <v>92</v>
      </c>
      <c r="B22" s="159"/>
      <c r="C22" s="159"/>
      <c r="D22" s="160"/>
      <c r="E22" s="160"/>
      <c r="F22" s="160"/>
      <c r="G22" s="160"/>
      <c r="H22" s="160"/>
      <c r="I22" s="161"/>
      <c r="J22" s="161"/>
      <c r="K22" s="161"/>
      <c r="L22" s="161"/>
      <c r="M22" s="161"/>
      <c r="N22" s="150"/>
    </row>
    <row r="23" spans="1:15" s="124" customFormat="1" ht="18" customHeight="1" x14ac:dyDescent="0.3">
      <c r="A23" s="162" t="s">
        <v>93</v>
      </c>
      <c r="B23" s="159">
        <v>417000</v>
      </c>
      <c r="C23" s="180">
        <v>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4"/>
    </row>
    <row r="24" spans="1:15" s="124" customFormat="1" ht="18" customHeight="1" x14ac:dyDescent="0.3">
      <c r="A24" s="162" t="s">
        <v>94</v>
      </c>
      <c r="B24" s="159">
        <v>198100</v>
      </c>
      <c r="C24" s="163">
        <v>66974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4"/>
    </row>
    <row r="25" spans="1:15" s="124" customFormat="1" ht="18" customHeight="1" x14ac:dyDescent="0.3">
      <c r="A25" s="162" t="s">
        <v>105</v>
      </c>
      <c r="B25" s="159">
        <v>255000</v>
      </c>
      <c r="C25" s="163">
        <v>14854.73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4"/>
    </row>
    <row r="26" spans="1:15" s="124" customFormat="1" ht="18" customHeight="1" x14ac:dyDescent="0.3">
      <c r="A26" s="162" t="s">
        <v>101</v>
      </c>
      <c r="B26" s="159">
        <v>0</v>
      </c>
      <c r="C26" s="180">
        <v>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4"/>
    </row>
    <row r="27" spans="1:15" s="124" customFormat="1" ht="18" customHeight="1" x14ac:dyDescent="0.3">
      <c r="A27" s="162" t="s">
        <v>95</v>
      </c>
      <c r="B27" s="159">
        <v>172000</v>
      </c>
      <c r="C27" s="163">
        <v>1900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4"/>
    </row>
    <row r="28" spans="1:15" s="124" customFormat="1" ht="18" customHeight="1" x14ac:dyDescent="0.3">
      <c r="A28" s="162" t="s">
        <v>96</v>
      </c>
      <c r="B28" s="159">
        <v>2000</v>
      </c>
      <c r="C28" s="180">
        <v>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4"/>
    </row>
    <row r="29" spans="1:15" s="124" customFormat="1" ht="18" customHeight="1" x14ac:dyDescent="0.3">
      <c r="A29" s="162" t="s">
        <v>97</v>
      </c>
      <c r="B29" s="159">
        <v>17179000</v>
      </c>
      <c r="C29" s="163">
        <v>4956887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4"/>
    </row>
    <row r="30" spans="1:15" s="124" customFormat="1" ht="18" customHeight="1" x14ac:dyDescent="0.3">
      <c r="A30" s="162" t="s">
        <v>98</v>
      </c>
      <c r="B30" s="159">
        <v>16776900</v>
      </c>
      <c r="C30" s="163">
        <v>9354290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4"/>
    </row>
    <row r="31" spans="1:15" s="124" customFormat="1" ht="18" customHeight="1" x14ac:dyDescent="0.3">
      <c r="A31" s="162" t="s">
        <v>99</v>
      </c>
      <c r="B31" s="159">
        <v>0</v>
      </c>
      <c r="C31" s="180"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15" s="124" customFormat="1" ht="18" customHeight="1" thickBot="1" x14ac:dyDescent="0.35">
      <c r="A32" s="167" t="s">
        <v>100</v>
      </c>
      <c r="B32" s="168">
        <f t="shared" ref="B32:N32" si="1">SUM(B23:B31)</f>
        <v>35000000</v>
      </c>
      <c r="C32" s="156">
        <f t="shared" si="1"/>
        <v>14394905.73</v>
      </c>
      <c r="D32" s="169">
        <f t="shared" si="1"/>
        <v>0</v>
      </c>
      <c r="E32" s="169">
        <f t="shared" si="1"/>
        <v>0</v>
      </c>
      <c r="F32" s="169">
        <f t="shared" si="1"/>
        <v>0</v>
      </c>
      <c r="G32" s="169">
        <f t="shared" si="1"/>
        <v>0</v>
      </c>
      <c r="H32" s="169">
        <f t="shared" si="1"/>
        <v>0</v>
      </c>
      <c r="I32" s="169">
        <f t="shared" si="1"/>
        <v>0</v>
      </c>
      <c r="J32" s="169">
        <f t="shared" si="1"/>
        <v>0</v>
      </c>
      <c r="K32" s="169">
        <f t="shared" si="1"/>
        <v>0</v>
      </c>
      <c r="L32" s="169">
        <f t="shared" si="1"/>
        <v>0</v>
      </c>
      <c r="M32" s="169">
        <f t="shared" si="1"/>
        <v>0</v>
      </c>
      <c r="N32" s="169">
        <f t="shared" si="1"/>
        <v>0</v>
      </c>
    </row>
    <row r="33" spans="1:14" s="124" customFormat="1" ht="18" customHeight="1" thickTop="1" thickBot="1" x14ac:dyDescent="0.35">
      <c r="A33" s="170" t="s">
        <v>103</v>
      </c>
      <c r="B33" s="171"/>
      <c r="C33" s="172">
        <f>SUM(C32-C21)</f>
        <v>6003319.9400000013</v>
      </c>
      <c r="D33" s="173"/>
      <c r="E33" s="173"/>
      <c r="F33" s="173"/>
      <c r="G33" s="173"/>
      <c r="H33" s="173"/>
      <c r="I33" s="174"/>
      <c r="J33" s="174"/>
      <c r="K33" s="174"/>
      <c r="L33" s="174"/>
      <c r="M33" s="174"/>
      <c r="N33" s="174"/>
    </row>
    <row r="34" spans="1:14" s="124" customFormat="1" ht="18" customHeight="1" thickTop="1" x14ac:dyDescent="0.3">
      <c r="A34" s="170"/>
      <c r="B34" s="171"/>
      <c r="C34" s="171"/>
      <c r="D34" s="173"/>
      <c r="E34" s="173"/>
      <c r="F34" s="173"/>
      <c r="G34" s="173"/>
      <c r="H34" s="173"/>
      <c r="I34" s="174"/>
      <c r="J34" s="174"/>
      <c r="K34" s="174"/>
      <c r="L34" s="174"/>
      <c r="M34" s="174"/>
      <c r="N34" s="174"/>
    </row>
  </sheetData>
  <mergeCells count="4">
    <mergeCell ref="A1:N1"/>
    <mergeCell ref="A2:N2"/>
    <mergeCell ref="A3:N3"/>
    <mergeCell ref="D4:N4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25" zoomScaleSheetLayoutView="100" workbookViewId="0">
      <selection activeCell="A34" sqref="A34:XFD189"/>
    </sheetView>
  </sheetViews>
  <sheetFormatPr defaultColWidth="9" defaultRowHeight="18.75" x14ac:dyDescent="0.3"/>
  <cols>
    <col min="1" max="1" width="26.625" style="28" bestFit="1" customWidth="1"/>
    <col min="2" max="2" width="12" style="80" customWidth="1"/>
    <col min="3" max="3" width="11.625" style="80" bestFit="1" customWidth="1"/>
    <col min="4" max="4" width="11.125" style="80" bestFit="1" customWidth="1"/>
    <col min="5" max="5" width="9.625" style="80" bestFit="1" customWidth="1"/>
    <col min="6" max="6" width="11.125" style="80" customWidth="1"/>
    <col min="7" max="8" width="9.625" style="80" bestFit="1" customWidth="1"/>
    <col min="9" max="9" width="10.25" style="80" bestFit="1" customWidth="1"/>
    <col min="10" max="10" width="8.75" style="80" bestFit="1" customWidth="1"/>
    <col min="11" max="11" width="9.375" style="80" customWidth="1"/>
    <col min="12" max="12" width="10.875" style="80" bestFit="1" customWidth="1"/>
    <col min="13" max="13" width="8.75" style="80" bestFit="1" customWidth="1"/>
    <col min="14" max="14" width="10.875" style="80" customWidth="1"/>
    <col min="15" max="15" width="9.75" style="28" bestFit="1" customWidth="1"/>
    <col min="16" max="16384" width="9" style="28"/>
  </cols>
  <sheetData>
    <row r="1" spans="1:15" x14ac:dyDescent="0.3">
      <c r="A1" s="210" t="s">
        <v>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5" x14ac:dyDescent="0.3">
      <c r="A2" s="210" t="s">
        <v>104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5" x14ac:dyDescent="0.3">
      <c r="A3" s="210" t="s">
        <v>121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5" s="124" customFormat="1" ht="18" customHeight="1" x14ac:dyDescent="0.3">
      <c r="A4" s="122"/>
      <c r="B4" s="123"/>
      <c r="C4" s="123"/>
      <c r="D4" s="226" t="s">
        <v>62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5" s="124" customFormat="1" ht="18" customHeight="1" x14ac:dyDescent="0.3">
      <c r="A5" s="125"/>
      <c r="B5" s="126"/>
      <c r="C5" s="126"/>
      <c r="D5" s="127"/>
      <c r="E5" s="126"/>
      <c r="F5" s="128"/>
      <c r="G5" s="129"/>
      <c r="H5" s="129"/>
      <c r="I5" s="129"/>
      <c r="J5" s="129" t="s">
        <v>73</v>
      </c>
      <c r="K5" s="129" t="s">
        <v>76</v>
      </c>
      <c r="L5" s="129"/>
      <c r="M5" s="129"/>
      <c r="N5" s="130"/>
    </row>
    <row r="6" spans="1:15" s="124" customFormat="1" ht="18" customHeight="1" x14ac:dyDescent="0.3">
      <c r="A6" s="131" t="s">
        <v>91</v>
      </c>
      <c r="B6" s="129" t="s">
        <v>89</v>
      </c>
      <c r="C6" s="129" t="s">
        <v>0</v>
      </c>
      <c r="D6" s="127" t="s">
        <v>63</v>
      </c>
      <c r="E6" s="129" t="s">
        <v>66</v>
      </c>
      <c r="F6" s="128"/>
      <c r="G6" s="129"/>
      <c r="H6" s="129" t="s">
        <v>69</v>
      </c>
      <c r="I6" s="129" t="s">
        <v>71</v>
      </c>
      <c r="J6" s="129" t="s">
        <v>67</v>
      </c>
      <c r="K6" s="129" t="s">
        <v>77</v>
      </c>
      <c r="L6" s="129" t="s">
        <v>80</v>
      </c>
      <c r="M6" s="129"/>
      <c r="N6" s="130"/>
    </row>
    <row r="7" spans="1:15" s="124" customFormat="1" ht="18" customHeight="1" x14ac:dyDescent="0.3">
      <c r="A7" s="125"/>
      <c r="B7" s="129" t="s">
        <v>76</v>
      </c>
      <c r="C7" s="126"/>
      <c r="D7" s="127" t="s">
        <v>64</v>
      </c>
      <c r="E7" s="129" t="s">
        <v>67</v>
      </c>
      <c r="F7" s="128" t="s">
        <v>32</v>
      </c>
      <c r="G7" s="129" t="s">
        <v>36</v>
      </c>
      <c r="H7" s="129" t="s">
        <v>70</v>
      </c>
      <c r="I7" s="129" t="s">
        <v>72</v>
      </c>
      <c r="J7" s="129" t="s">
        <v>74</v>
      </c>
      <c r="K7" s="129" t="s">
        <v>78</v>
      </c>
      <c r="L7" s="129" t="s">
        <v>88</v>
      </c>
      <c r="M7" s="129" t="s">
        <v>81</v>
      </c>
      <c r="N7" s="130" t="s">
        <v>1</v>
      </c>
    </row>
    <row r="8" spans="1:15" s="124" customFormat="1" ht="18" customHeight="1" x14ac:dyDescent="0.3">
      <c r="A8" s="125"/>
      <c r="B8" s="126"/>
      <c r="C8" s="126"/>
      <c r="D8" s="127" t="s">
        <v>65</v>
      </c>
      <c r="E8" s="129" t="s">
        <v>68</v>
      </c>
      <c r="F8" s="128"/>
      <c r="G8" s="129"/>
      <c r="H8" s="129"/>
      <c r="I8" s="129"/>
      <c r="J8" s="129" t="s">
        <v>75</v>
      </c>
      <c r="K8" s="129" t="s">
        <v>79</v>
      </c>
      <c r="L8" s="129" t="s">
        <v>87</v>
      </c>
      <c r="M8" s="129"/>
      <c r="N8" s="130"/>
    </row>
    <row r="9" spans="1:15" s="124" customFormat="1" ht="18" customHeight="1" x14ac:dyDescent="0.3">
      <c r="A9" s="132"/>
      <c r="B9" s="133"/>
      <c r="C9" s="133"/>
      <c r="D9" s="134"/>
      <c r="E9" s="135"/>
      <c r="F9" s="136"/>
      <c r="G9" s="137"/>
      <c r="H9" s="137"/>
      <c r="I9" s="137"/>
      <c r="J9" s="137"/>
      <c r="K9" s="129" t="s">
        <v>52</v>
      </c>
      <c r="L9" s="137"/>
      <c r="M9" s="129"/>
      <c r="N9" s="130"/>
    </row>
    <row r="10" spans="1:15" s="124" customFormat="1" ht="18" customHeight="1" x14ac:dyDescent="0.3">
      <c r="A10" s="138" t="s">
        <v>85</v>
      </c>
      <c r="B10" s="139"/>
      <c r="C10" s="140"/>
      <c r="D10" s="141"/>
      <c r="E10" s="142"/>
      <c r="F10" s="143"/>
      <c r="G10" s="143"/>
      <c r="H10" s="143"/>
      <c r="I10" s="143"/>
      <c r="J10" s="143"/>
      <c r="K10" s="144"/>
      <c r="L10" s="143"/>
      <c r="M10" s="144"/>
      <c r="N10" s="145"/>
    </row>
    <row r="11" spans="1:15" s="124" customFormat="1" ht="18" customHeight="1" x14ac:dyDescent="0.3">
      <c r="A11" s="146" t="s">
        <v>1</v>
      </c>
      <c r="B11" s="147">
        <v>9919340</v>
      </c>
      <c r="C11" s="148">
        <v>2418535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150">
        <v>2418535</v>
      </c>
    </row>
    <row r="12" spans="1:15" s="124" customFormat="1" ht="18" customHeight="1" x14ac:dyDescent="0.3">
      <c r="A12" s="151" t="s">
        <v>2</v>
      </c>
      <c r="B12" s="147">
        <v>2743920</v>
      </c>
      <c r="C12" s="149">
        <v>685980</v>
      </c>
      <c r="D12" s="59">
        <v>685980</v>
      </c>
      <c r="E12" s="67">
        <v>0</v>
      </c>
      <c r="F12" s="67">
        <v>0</v>
      </c>
      <c r="G12" s="67">
        <v>0</v>
      </c>
      <c r="H12" s="68">
        <v>0</v>
      </c>
      <c r="I12" s="69">
        <v>0</v>
      </c>
      <c r="J12" s="69">
        <v>0</v>
      </c>
      <c r="K12" s="70">
        <v>0</v>
      </c>
      <c r="L12" s="70">
        <v>0</v>
      </c>
      <c r="M12" s="70">
        <v>0</v>
      </c>
      <c r="N12" s="71">
        <v>0</v>
      </c>
    </row>
    <row r="13" spans="1:15" s="124" customFormat="1" ht="18" customHeight="1" x14ac:dyDescent="0.3">
      <c r="A13" s="151" t="s">
        <v>3</v>
      </c>
      <c r="B13" s="147">
        <v>9066840</v>
      </c>
      <c r="C13" s="149">
        <v>2143325</v>
      </c>
      <c r="D13" s="67">
        <v>1376805</v>
      </c>
      <c r="E13" s="67">
        <v>0</v>
      </c>
      <c r="F13" s="67">
        <v>524570</v>
      </c>
      <c r="G13" s="67">
        <v>0</v>
      </c>
      <c r="H13" s="68">
        <v>0</v>
      </c>
      <c r="I13" s="69">
        <v>241950</v>
      </c>
      <c r="J13" s="69">
        <v>0</v>
      </c>
      <c r="K13" s="70">
        <v>0</v>
      </c>
      <c r="L13" s="70">
        <v>0</v>
      </c>
      <c r="M13" s="70">
        <v>0</v>
      </c>
      <c r="N13" s="71">
        <v>0</v>
      </c>
      <c r="O13" s="152"/>
    </row>
    <row r="14" spans="1:15" s="124" customFormat="1" ht="18" customHeight="1" x14ac:dyDescent="0.3">
      <c r="A14" s="151" t="s">
        <v>4</v>
      </c>
      <c r="B14" s="147">
        <v>649600</v>
      </c>
      <c r="C14" s="149">
        <v>71100</v>
      </c>
      <c r="D14" s="67">
        <v>63000</v>
      </c>
      <c r="E14" s="67">
        <v>0</v>
      </c>
      <c r="F14" s="67">
        <v>8100</v>
      </c>
      <c r="G14" s="67">
        <v>0</v>
      </c>
      <c r="H14" s="68">
        <v>0</v>
      </c>
      <c r="I14" s="69">
        <v>0</v>
      </c>
      <c r="J14" s="69">
        <v>0</v>
      </c>
      <c r="K14" s="62">
        <v>0</v>
      </c>
      <c r="L14" s="62">
        <v>0</v>
      </c>
      <c r="M14" s="62">
        <v>0</v>
      </c>
      <c r="N14" s="63">
        <v>0</v>
      </c>
    </row>
    <row r="15" spans="1:15" s="124" customFormat="1" ht="18" customHeight="1" x14ac:dyDescent="0.3">
      <c r="A15" s="151" t="s">
        <v>5</v>
      </c>
      <c r="B15" s="147">
        <v>4689400</v>
      </c>
      <c r="C15" s="149">
        <v>991130.11</v>
      </c>
      <c r="D15" s="67">
        <v>209030.11</v>
      </c>
      <c r="E15" s="67">
        <v>55840</v>
      </c>
      <c r="F15" s="67">
        <v>444470</v>
      </c>
      <c r="G15" s="67">
        <v>109800</v>
      </c>
      <c r="H15" s="68">
        <v>38350</v>
      </c>
      <c r="I15" s="69">
        <v>73800</v>
      </c>
      <c r="J15" s="69">
        <v>59840</v>
      </c>
      <c r="K15" s="69">
        <v>0</v>
      </c>
      <c r="L15" s="70">
        <v>0</v>
      </c>
      <c r="M15" s="70">
        <v>0</v>
      </c>
      <c r="N15" s="71">
        <v>0</v>
      </c>
    </row>
    <row r="16" spans="1:15" s="124" customFormat="1" ht="18" customHeight="1" x14ac:dyDescent="0.3">
      <c r="A16" s="151" t="s">
        <v>6</v>
      </c>
      <c r="B16" s="147">
        <v>1786400</v>
      </c>
      <c r="C16" s="149">
        <v>296576.71999999997</v>
      </c>
      <c r="D16" s="71">
        <v>66840</v>
      </c>
      <c r="E16" s="71">
        <v>0</v>
      </c>
      <c r="F16" s="71">
        <v>209446.72</v>
      </c>
      <c r="G16" s="71">
        <v>0</v>
      </c>
      <c r="H16" s="68">
        <v>0</v>
      </c>
      <c r="I16" s="69">
        <v>20290</v>
      </c>
      <c r="J16" s="69">
        <v>0</v>
      </c>
      <c r="K16" s="70">
        <v>0</v>
      </c>
      <c r="L16" s="70">
        <v>0</v>
      </c>
      <c r="M16" s="70">
        <v>0</v>
      </c>
      <c r="N16" s="71">
        <v>0</v>
      </c>
    </row>
    <row r="17" spans="1:15" s="124" customFormat="1" ht="18" customHeight="1" x14ac:dyDescent="0.3">
      <c r="A17" s="151" t="s">
        <v>7</v>
      </c>
      <c r="B17" s="147">
        <v>336000</v>
      </c>
      <c r="C17" s="149">
        <v>66338.960000000006</v>
      </c>
      <c r="D17" s="71">
        <v>66338.960000000006</v>
      </c>
      <c r="E17" s="71">
        <v>0</v>
      </c>
      <c r="F17" s="71">
        <v>0</v>
      </c>
      <c r="G17" s="71">
        <v>0</v>
      </c>
      <c r="H17" s="68">
        <v>0</v>
      </c>
      <c r="I17" s="69">
        <v>0</v>
      </c>
      <c r="J17" s="69">
        <v>0</v>
      </c>
      <c r="K17" s="62">
        <v>0</v>
      </c>
      <c r="L17" s="62">
        <v>0</v>
      </c>
      <c r="M17" s="62">
        <v>0</v>
      </c>
      <c r="N17" s="63">
        <v>0</v>
      </c>
    </row>
    <row r="18" spans="1:15" s="124" customFormat="1" ht="18" customHeight="1" x14ac:dyDescent="0.3">
      <c r="A18" s="151" t="s">
        <v>9</v>
      </c>
      <c r="B18" s="147">
        <v>2276000</v>
      </c>
      <c r="C18" s="181" t="s">
        <v>122</v>
      </c>
      <c r="D18" s="71">
        <v>0</v>
      </c>
      <c r="E18" s="71">
        <v>0</v>
      </c>
      <c r="F18" s="71">
        <v>0</v>
      </c>
      <c r="G18" s="71">
        <v>0</v>
      </c>
      <c r="H18" s="68">
        <v>0</v>
      </c>
      <c r="I18" s="69">
        <v>0</v>
      </c>
      <c r="J18" s="69">
        <v>0</v>
      </c>
      <c r="K18" s="70">
        <v>0</v>
      </c>
      <c r="L18" s="70">
        <v>0</v>
      </c>
      <c r="M18" s="70">
        <v>0</v>
      </c>
      <c r="N18" s="71">
        <v>0</v>
      </c>
    </row>
    <row r="19" spans="1:15" s="124" customFormat="1" ht="18" customHeight="1" x14ac:dyDescent="0.3">
      <c r="A19" s="151" t="s">
        <v>10</v>
      </c>
      <c r="B19" s="147">
        <v>288500</v>
      </c>
      <c r="C19" s="149">
        <v>736600</v>
      </c>
      <c r="D19" s="71">
        <v>0</v>
      </c>
      <c r="E19" s="71">
        <v>0</v>
      </c>
      <c r="F19" s="71">
        <v>0</v>
      </c>
      <c r="G19" s="71">
        <v>0</v>
      </c>
      <c r="H19" s="68">
        <v>0</v>
      </c>
      <c r="I19" s="69">
        <v>0</v>
      </c>
      <c r="J19" s="69">
        <v>0</v>
      </c>
      <c r="K19" s="70">
        <v>0</v>
      </c>
      <c r="L19" s="69">
        <v>736600</v>
      </c>
      <c r="M19" s="70">
        <v>0</v>
      </c>
      <c r="N19" s="71">
        <v>0</v>
      </c>
    </row>
    <row r="20" spans="1:15" s="124" customFormat="1" ht="18" customHeight="1" x14ac:dyDescent="0.3">
      <c r="A20" s="153" t="s">
        <v>8</v>
      </c>
      <c r="B20" s="154">
        <v>3244000</v>
      </c>
      <c r="C20" s="149">
        <v>982000</v>
      </c>
      <c r="D20" s="71">
        <v>26000</v>
      </c>
      <c r="E20" s="71">
        <v>4000</v>
      </c>
      <c r="F20" s="71">
        <v>866000</v>
      </c>
      <c r="G20" s="71">
        <v>0</v>
      </c>
      <c r="H20" s="68">
        <v>50000</v>
      </c>
      <c r="I20" s="69">
        <v>0</v>
      </c>
      <c r="J20" s="69">
        <v>0</v>
      </c>
      <c r="K20" s="70">
        <v>0</v>
      </c>
      <c r="L20" s="70">
        <v>0</v>
      </c>
      <c r="M20" s="70">
        <v>0</v>
      </c>
      <c r="N20" s="71">
        <v>0</v>
      </c>
    </row>
    <row r="21" spans="1:15" s="124" customFormat="1" ht="18" customHeight="1" thickBot="1" x14ac:dyDescent="0.35">
      <c r="A21" s="155" t="s">
        <v>90</v>
      </c>
      <c r="B21" s="156">
        <f>SUM(B11:B20)</f>
        <v>35000000</v>
      </c>
      <c r="C21" s="156">
        <f>SUM(C11:C20)</f>
        <v>8391585.7899999991</v>
      </c>
      <c r="D21" s="157">
        <f>SUM(D11:D20)</f>
        <v>2493994.0699999998</v>
      </c>
      <c r="E21" s="157">
        <f t="shared" ref="E21:N21" si="0">SUM(E11:E20)</f>
        <v>59840</v>
      </c>
      <c r="F21" s="157">
        <f t="shared" si="0"/>
        <v>2052586.72</v>
      </c>
      <c r="G21" s="157">
        <f t="shared" si="0"/>
        <v>109800</v>
      </c>
      <c r="H21" s="157">
        <f t="shared" si="0"/>
        <v>88350</v>
      </c>
      <c r="I21" s="157">
        <f t="shared" si="0"/>
        <v>336040</v>
      </c>
      <c r="J21" s="157">
        <f t="shared" si="0"/>
        <v>59840</v>
      </c>
      <c r="K21" s="157">
        <f t="shared" si="0"/>
        <v>0</v>
      </c>
      <c r="L21" s="157">
        <f t="shared" si="0"/>
        <v>736600</v>
      </c>
      <c r="M21" s="157">
        <f t="shared" si="0"/>
        <v>0</v>
      </c>
      <c r="N21" s="157">
        <f t="shared" si="0"/>
        <v>2418535</v>
      </c>
      <c r="O21" s="152"/>
    </row>
    <row r="22" spans="1:15" s="124" customFormat="1" ht="18" customHeight="1" thickTop="1" x14ac:dyDescent="0.3">
      <c r="A22" s="158" t="s">
        <v>92</v>
      </c>
      <c r="B22" s="159"/>
      <c r="C22" s="159"/>
      <c r="D22" s="160"/>
      <c r="E22" s="160"/>
      <c r="F22" s="160"/>
      <c r="G22" s="160"/>
      <c r="H22" s="160"/>
      <c r="I22" s="161"/>
      <c r="J22" s="161"/>
      <c r="K22" s="161"/>
      <c r="L22" s="161"/>
      <c r="M22" s="161"/>
      <c r="N22" s="150"/>
    </row>
    <row r="23" spans="1:15" s="124" customFormat="1" ht="18" customHeight="1" x14ac:dyDescent="0.3">
      <c r="A23" s="162" t="s">
        <v>93</v>
      </c>
      <c r="B23" s="159">
        <v>417000</v>
      </c>
      <c r="C23" s="180">
        <v>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4"/>
    </row>
    <row r="24" spans="1:15" s="124" customFormat="1" ht="18" customHeight="1" x14ac:dyDescent="0.3">
      <c r="A24" s="162" t="s">
        <v>94</v>
      </c>
      <c r="B24" s="159">
        <v>198100</v>
      </c>
      <c r="C24" s="163">
        <v>66974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4"/>
    </row>
    <row r="25" spans="1:15" s="124" customFormat="1" ht="18" customHeight="1" x14ac:dyDescent="0.3">
      <c r="A25" s="162" t="s">
        <v>105</v>
      </c>
      <c r="B25" s="159">
        <v>255000</v>
      </c>
      <c r="C25" s="163">
        <v>14854.73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4"/>
    </row>
    <row r="26" spans="1:15" s="124" customFormat="1" ht="18" customHeight="1" x14ac:dyDescent="0.3">
      <c r="A26" s="162" t="s">
        <v>101</v>
      </c>
      <c r="B26" s="159">
        <v>0</v>
      </c>
      <c r="C26" s="180">
        <v>0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4"/>
    </row>
    <row r="27" spans="1:15" s="124" customFormat="1" ht="18" customHeight="1" x14ac:dyDescent="0.3">
      <c r="A27" s="162" t="s">
        <v>95</v>
      </c>
      <c r="B27" s="159">
        <v>172000</v>
      </c>
      <c r="C27" s="163">
        <v>1900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4"/>
    </row>
    <row r="28" spans="1:15" s="124" customFormat="1" ht="18" customHeight="1" x14ac:dyDescent="0.3">
      <c r="A28" s="162" t="s">
        <v>96</v>
      </c>
      <c r="B28" s="159">
        <v>2000</v>
      </c>
      <c r="C28" s="180">
        <v>0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4"/>
    </row>
    <row r="29" spans="1:15" s="124" customFormat="1" ht="18" customHeight="1" x14ac:dyDescent="0.3">
      <c r="A29" s="162" t="s">
        <v>97</v>
      </c>
      <c r="B29" s="159">
        <v>17179000</v>
      </c>
      <c r="C29" s="163">
        <v>4956887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4"/>
    </row>
    <row r="30" spans="1:15" s="124" customFormat="1" ht="18" customHeight="1" x14ac:dyDescent="0.3">
      <c r="A30" s="162" t="s">
        <v>98</v>
      </c>
      <c r="B30" s="159">
        <v>16776900</v>
      </c>
      <c r="C30" s="163">
        <v>9354290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4"/>
    </row>
    <row r="31" spans="1:15" s="124" customFormat="1" ht="18" customHeight="1" x14ac:dyDescent="0.3">
      <c r="A31" s="162" t="s">
        <v>99</v>
      </c>
      <c r="B31" s="159">
        <v>0</v>
      </c>
      <c r="C31" s="180"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15" s="124" customFormat="1" ht="18" customHeight="1" thickBot="1" x14ac:dyDescent="0.35">
      <c r="A32" s="167" t="s">
        <v>100</v>
      </c>
      <c r="B32" s="168">
        <f t="shared" ref="B32:N32" si="1">SUM(B23:B31)</f>
        <v>35000000</v>
      </c>
      <c r="C32" s="156">
        <f t="shared" si="1"/>
        <v>14394905.73</v>
      </c>
      <c r="D32" s="169">
        <f t="shared" si="1"/>
        <v>0</v>
      </c>
      <c r="E32" s="169">
        <f t="shared" si="1"/>
        <v>0</v>
      </c>
      <c r="F32" s="169">
        <f t="shared" si="1"/>
        <v>0</v>
      </c>
      <c r="G32" s="169">
        <f t="shared" si="1"/>
        <v>0</v>
      </c>
      <c r="H32" s="169">
        <f t="shared" si="1"/>
        <v>0</v>
      </c>
      <c r="I32" s="169">
        <f t="shared" si="1"/>
        <v>0</v>
      </c>
      <c r="J32" s="169">
        <f t="shared" si="1"/>
        <v>0</v>
      </c>
      <c r="K32" s="169">
        <f t="shared" si="1"/>
        <v>0</v>
      </c>
      <c r="L32" s="169">
        <f t="shared" si="1"/>
        <v>0</v>
      </c>
      <c r="M32" s="169">
        <f t="shared" si="1"/>
        <v>0</v>
      </c>
      <c r="N32" s="169">
        <f t="shared" si="1"/>
        <v>0</v>
      </c>
    </row>
    <row r="33" spans="1:14" s="124" customFormat="1" ht="18" customHeight="1" thickTop="1" thickBot="1" x14ac:dyDescent="0.35">
      <c r="A33" s="170" t="s">
        <v>103</v>
      </c>
      <c r="B33" s="171"/>
      <c r="C33" s="172">
        <f>SUM(C32-C21)</f>
        <v>6003319.9400000013</v>
      </c>
      <c r="D33" s="173"/>
      <c r="E33" s="173"/>
      <c r="F33" s="173"/>
      <c r="G33" s="173"/>
      <c r="H33" s="173"/>
      <c r="I33" s="174"/>
      <c r="J33" s="174"/>
      <c r="K33" s="174"/>
      <c r="L33" s="174"/>
      <c r="M33" s="174"/>
      <c r="N33" s="174"/>
    </row>
    <row r="34" spans="1:14" ht="19.5" thickTop="1" x14ac:dyDescent="0.3"/>
  </sheetData>
  <mergeCells count="4">
    <mergeCell ref="A1:N1"/>
    <mergeCell ref="A2:N2"/>
    <mergeCell ref="A3:N3"/>
    <mergeCell ref="D4:N4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topLeftCell="A96" zoomScaleSheetLayoutView="100" workbookViewId="0">
      <selection activeCell="E109" sqref="E109"/>
    </sheetView>
  </sheetViews>
  <sheetFormatPr defaultColWidth="9" defaultRowHeight="21" x14ac:dyDescent="0.35"/>
  <cols>
    <col min="1" max="1" width="17.125" style="2" customWidth="1"/>
    <col min="2" max="2" width="18.25" style="2" bestFit="1" customWidth="1"/>
    <col min="3" max="3" width="14.125" style="2" customWidth="1"/>
    <col min="4" max="7" width="17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19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3" t="s">
        <v>13</v>
      </c>
      <c r="B5" s="3" t="s">
        <v>14</v>
      </c>
      <c r="C5" s="3" t="s">
        <v>15</v>
      </c>
      <c r="D5" s="3" t="s">
        <v>16</v>
      </c>
      <c r="E5" s="3" t="s">
        <v>24</v>
      </c>
      <c r="F5" s="3" t="s">
        <v>25</v>
      </c>
      <c r="G5" s="3" t="s">
        <v>0</v>
      </c>
    </row>
    <row r="6" spans="1:8" x14ac:dyDescent="0.35">
      <c r="A6" s="4" t="s">
        <v>20</v>
      </c>
      <c r="B6" s="13" t="s">
        <v>2</v>
      </c>
      <c r="C6" s="4" t="s">
        <v>17</v>
      </c>
      <c r="D6" s="11">
        <v>2743920</v>
      </c>
      <c r="E6" s="11">
        <v>685980</v>
      </c>
      <c r="F6" s="11">
        <v>0</v>
      </c>
      <c r="G6" s="23">
        <f t="shared" ref="G6:G14" si="0">SUM(E6:F6)</f>
        <v>685980</v>
      </c>
    </row>
    <row r="7" spans="1:8" x14ac:dyDescent="0.35">
      <c r="A7" s="5"/>
      <c r="B7" s="14" t="s">
        <v>3</v>
      </c>
      <c r="C7" s="5" t="s">
        <v>17</v>
      </c>
      <c r="D7" s="12">
        <v>5925780</v>
      </c>
      <c r="E7" s="12">
        <v>999030</v>
      </c>
      <c r="F7" s="12">
        <v>377775</v>
      </c>
      <c r="G7" s="22">
        <f t="shared" si="0"/>
        <v>1376805</v>
      </c>
    </row>
    <row r="8" spans="1:8" x14ac:dyDescent="0.35">
      <c r="A8" s="5" t="s">
        <v>21</v>
      </c>
      <c r="B8" s="14" t="s">
        <v>4</v>
      </c>
      <c r="C8" s="5" t="s">
        <v>17</v>
      </c>
      <c r="D8" s="12">
        <v>517600</v>
      </c>
      <c r="E8" s="12">
        <v>56100</v>
      </c>
      <c r="F8" s="12">
        <v>6900</v>
      </c>
      <c r="G8" s="22">
        <f t="shared" si="0"/>
        <v>63000</v>
      </c>
    </row>
    <row r="9" spans="1:8" x14ac:dyDescent="0.35">
      <c r="A9" s="5"/>
      <c r="B9" s="14" t="s">
        <v>5</v>
      </c>
      <c r="C9" s="5" t="s">
        <v>17</v>
      </c>
      <c r="D9" s="12">
        <v>1168200</v>
      </c>
      <c r="E9" s="12">
        <v>133772</v>
      </c>
      <c r="F9" s="12">
        <v>75258.11</v>
      </c>
      <c r="G9" s="22">
        <f t="shared" si="0"/>
        <v>209030.11</v>
      </c>
    </row>
    <row r="10" spans="1:8" x14ac:dyDescent="0.35">
      <c r="A10" s="7"/>
      <c r="B10" s="14" t="s">
        <v>6</v>
      </c>
      <c r="C10" s="5" t="s">
        <v>17</v>
      </c>
      <c r="D10" s="24">
        <v>394000</v>
      </c>
      <c r="E10" s="24">
        <v>48400</v>
      </c>
      <c r="F10" s="24">
        <v>18440</v>
      </c>
      <c r="G10" s="22">
        <f t="shared" si="0"/>
        <v>66840</v>
      </c>
      <c r="H10" s="16"/>
    </row>
    <row r="11" spans="1:8" x14ac:dyDescent="0.35">
      <c r="A11" s="7"/>
      <c r="B11" s="14" t="s">
        <v>7</v>
      </c>
      <c r="C11" s="5" t="s">
        <v>17</v>
      </c>
      <c r="D11" s="24">
        <v>336000</v>
      </c>
      <c r="E11" s="24">
        <v>0</v>
      </c>
      <c r="F11" s="24">
        <v>66338.960000000006</v>
      </c>
      <c r="G11" s="22">
        <f t="shared" si="0"/>
        <v>66338.960000000006</v>
      </c>
    </row>
    <row r="12" spans="1:8" x14ac:dyDescent="0.35">
      <c r="A12" s="5" t="s">
        <v>22</v>
      </c>
      <c r="B12" s="14" t="s">
        <v>9</v>
      </c>
      <c r="C12" s="5" t="s">
        <v>17</v>
      </c>
      <c r="D12" s="24">
        <v>76800</v>
      </c>
      <c r="E12" s="24">
        <v>0</v>
      </c>
      <c r="F12" s="24">
        <v>0</v>
      </c>
      <c r="G12" s="22">
        <f t="shared" si="0"/>
        <v>0</v>
      </c>
    </row>
    <row r="13" spans="1:8" x14ac:dyDescent="0.35">
      <c r="A13" s="5"/>
      <c r="B13" s="14" t="s">
        <v>10</v>
      </c>
      <c r="C13" s="5" t="s">
        <v>17</v>
      </c>
      <c r="D13" s="24">
        <v>0</v>
      </c>
      <c r="E13" s="24">
        <v>0</v>
      </c>
      <c r="F13" s="24">
        <v>0</v>
      </c>
      <c r="G13" s="22">
        <f t="shared" si="0"/>
        <v>0</v>
      </c>
    </row>
    <row r="14" spans="1:8" x14ac:dyDescent="0.35">
      <c r="A14" s="5" t="s">
        <v>23</v>
      </c>
      <c r="B14" s="14" t="s">
        <v>8</v>
      </c>
      <c r="C14" s="5" t="s">
        <v>17</v>
      </c>
      <c r="D14" s="24">
        <v>26000</v>
      </c>
      <c r="E14" s="24">
        <v>26000</v>
      </c>
      <c r="F14" s="24">
        <v>0</v>
      </c>
      <c r="G14" s="22">
        <f t="shared" si="0"/>
        <v>26000</v>
      </c>
    </row>
    <row r="15" spans="1:8" ht="20.45" x14ac:dyDescent="0.45">
      <c r="A15" s="9"/>
      <c r="B15" s="17"/>
      <c r="C15" s="9"/>
      <c r="D15" s="9"/>
      <c r="E15" s="9"/>
      <c r="F15" s="9"/>
      <c r="G15" s="9"/>
    </row>
    <row r="16" spans="1:8" x14ac:dyDescent="0.35">
      <c r="A16" s="202" t="s">
        <v>0</v>
      </c>
      <c r="B16" s="203"/>
      <c r="C16" s="204"/>
      <c r="D16" s="10">
        <f>SUM(D6:D15)</f>
        <v>11188300</v>
      </c>
      <c r="E16" s="10">
        <f>SUM(E6:E15)</f>
        <v>1949282</v>
      </c>
      <c r="F16" s="10">
        <f>SUM(F6:F15)</f>
        <v>544712.06999999995</v>
      </c>
      <c r="G16" s="20">
        <f>SUM(G6:G15)</f>
        <v>2493994.0699999998</v>
      </c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19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111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3" t="s">
        <v>13</v>
      </c>
      <c r="B29" s="3" t="s">
        <v>14</v>
      </c>
      <c r="C29" s="3" t="s">
        <v>15</v>
      </c>
      <c r="D29" s="3" t="s">
        <v>16</v>
      </c>
      <c r="E29" s="3" t="s">
        <v>24</v>
      </c>
      <c r="F29" s="3" t="s">
        <v>25</v>
      </c>
      <c r="G29" s="3" t="s">
        <v>0</v>
      </c>
    </row>
    <row r="30" spans="1:8" x14ac:dyDescent="0.35">
      <c r="A30" s="4" t="s">
        <v>20</v>
      </c>
      <c r="B30" s="13" t="s">
        <v>2</v>
      </c>
      <c r="C30" s="4" t="s">
        <v>17</v>
      </c>
      <c r="D30" s="11">
        <v>2743920</v>
      </c>
      <c r="E30" s="11">
        <v>685980</v>
      </c>
      <c r="F30" s="11">
        <v>0</v>
      </c>
      <c r="G30" s="23">
        <f t="shared" ref="G30:G38" si="1">SUM(E30:F30)</f>
        <v>685980</v>
      </c>
    </row>
    <row r="31" spans="1:8" x14ac:dyDescent="0.35">
      <c r="A31" s="5"/>
      <c r="B31" s="14" t="s">
        <v>3</v>
      </c>
      <c r="C31" s="5" t="s">
        <v>17</v>
      </c>
      <c r="D31" s="12">
        <v>5925780</v>
      </c>
      <c r="E31" s="12">
        <v>1001061</v>
      </c>
      <c r="F31" s="12">
        <v>377775</v>
      </c>
      <c r="G31" s="22">
        <f t="shared" si="1"/>
        <v>1378836</v>
      </c>
    </row>
    <row r="32" spans="1:8" x14ac:dyDescent="0.35">
      <c r="A32" s="5" t="s">
        <v>21</v>
      </c>
      <c r="B32" s="14" t="s">
        <v>4</v>
      </c>
      <c r="C32" s="5" t="s">
        <v>17</v>
      </c>
      <c r="D32" s="12">
        <v>517600</v>
      </c>
      <c r="E32" s="12">
        <v>48200</v>
      </c>
      <c r="F32" s="12">
        <v>8800</v>
      </c>
      <c r="G32" s="22">
        <f t="shared" si="1"/>
        <v>57000</v>
      </c>
    </row>
    <row r="33" spans="1:8" x14ac:dyDescent="0.35">
      <c r="A33" s="5"/>
      <c r="B33" s="14" t="s">
        <v>5</v>
      </c>
      <c r="C33" s="5" t="s">
        <v>17</v>
      </c>
      <c r="D33" s="12">
        <v>1168200</v>
      </c>
      <c r="E33" s="12">
        <v>191255</v>
      </c>
      <c r="F33" s="12">
        <v>32531.23</v>
      </c>
      <c r="G33" s="22">
        <f t="shared" si="1"/>
        <v>223786.23</v>
      </c>
    </row>
    <row r="34" spans="1:8" x14ac:dyDescent="0.35">
      <c r="A34" s="7"/>
      <c r="B34" s="14" t="s">
        <v>6</v>
      </c>
      <c r="C34" s="5" t="s">
        <v>17</v>
      </c>
      <c r="D34" s="24">
        <v>394000</v>
      </c>
      <c r="E34" s="24">
        <v>60889</v>
      </c>
      <c r="F34" s="24">
        <v>23851</v>
      </c>
      <c r="G34" s="22">
        <f t="shared" si="1"/>
        <v>84740</v>
      </c>
      <c r="H34" s="16"/>
    </row>
    <row r="35" spans="1:8" x14ac:dyDescent="0.35">
      <c r="A35" s="7"/>
      <c r="B35" s="14" t="s">
        <v>7</v>
      </c>
      <c r="C35" s="5" t="s">
        <v>17</v>
      </c>
      <c r="D35" s="24">
        <v>336000</v>
      </c>
      <c r="E35" s="24">
        <v>0</v>
      </c>
      <c r="F35" s="24">
        <v>64710.239999999998</v>
      </c>
      <c r="G35" s="22">
        <f t="shared" si="1"/>
        <v>64710.239999999998</v>
      </c>
    </row>
    <row r="36" spans="1:8" x14ac:dyDescent="0.35">
      <c r="A36" s="5" t="s">
        <v>22</v>
      </c>
      <c r="B36" s="14" t="s">
        <v>9</v>
      </c>
      <c r="C36" s="5" t="s">
        <v>17</v>
      </c>
      <c r="D36" s="24">
        <v>76800</v>
      </c>
      <c r="E36" s="24">
        <v>0</v>
      </c>
      <c r="F36" s="24">
        <v>0</v>
      </c>
      <c r="G36" s="22">
        <f t="shared" si="1"/>
        <v>0</v>
      </c>
    </row>
    <row r="37" spans="1:8" x14ac:dyDescent="0.35">
      <c r="A37" s="5"/>
      <c r="B37" s="14" t="s">
        <v>10</v>
      </c>
      <c r="C37" s="5" t="s">
        <v>17</v>
      </c>
      <c r="D37" s="24">
        <v>0</v>
      </c>
      <c r="E37" s="24">
        <v>0</v>
      </c>
      <c r="F37" s="24">
        <v>0</v>
      </c>
      <c r="G37" s="22">
        <f t="shared" si="1"/>
        <v>0</v>
      </c>
    </row>
    <row r="38" spans="1:8" x14ac:dyDescent="0.35">
      <c r="A38" s="5" t="s">
        <v>23</v>
      </c>
      <c r="B38" s="14" t="s">
        <v>8</v>
      </c>
      <c r="C38" s="5" t="s">
        <v>17</v>
      </c>
      <c r="D38" s="24">
        <v>26000</v>
      </c>
      <c r="E38" s="24">
        <v>0</v>
      </c>
      <c r="F38" s="24">
        <v>0</v>
      </c>
      <c r="G38" s="22">
        <f t="shared" si="1"/>
        <v>0</v>
      </c>
    </row>
    <row r="39" spans="1:8" ht="20.45" x14ac:dyDescent="0.45">
      <c r="A39" s="9"/>
      <c r="B39" s="17"/>
      <c r="C39" s="9"/>
      <c r="D39" s="9"/>
      <c r="E39" s="9"/>
      <c r="F39" s="9"/>
      <c r="G39" s="9"/>
    </row>
    <row r="40" spans="1:8" x14ac:dyDescent="0.35">
      <c r="A40" s="202" t="s">
        <v>0</v>
      </c>
      <c r="B40" s="203"/>
      <c r="C40" s="204"/>
      <c r="D40" s="10">
        <f>SUM(D30:D39)</f>
        <v>11188300</v>
      </c>
      <c r="E40" s="10">
        <f>SUM(E30:E39)</f>
        <v>1987385</v>
      </c>
      <c r="F40" s="10">
        <f>SUM(F30:F39)</f>
        <v>507667.47</v>
      </c>
      <c r="G40" s="20">
        <f>SUM(G30:G39)</f>
        <v>2495052.4700000002</v>
      </c>
    </row>
    <row r="47" spans="1:8" x14ac:dyDescent="0.35">
      <c r="A47" s="201" t="s">
        <v>11</v>
      </c>
      <c r="B47" s="201"/>
      <c r="C47" s="201"/>
      <c r="D47" s="201"/>
      <c r="E47" s="201"/>
      <c r="F47" s="201"/>
      <c r="G47" s="201"/>
      <c r="H47" s="1"/>
    </row>
    <row r="48" spans="1:8" x14ac:dyDescent="0.35">
      <c r="A48" s="201" t="s">
        <v>19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127</v>
      </c>
      <c r="B49" s="201"/>
      <c r="C49" s="201"/>
      <c r="D49" s="201"/>
      <c r="E49" s="201"/>
      <c r="F49" s="201"/>
      <c r="G49" s="201"/>
      <c r="H49" s="1"/>
    </row>
    <row r="50" spans="1:8" ht="20.45" x14ac:dyDescent="0.45">
      <c r="A50" s="184"/>
      <c r="B50" s="184"/>
      <c r="C50" s="184"/>
      <c r="D50" s="184"/>
      <c r="E50" s="184"/>
      <c r="F50" s="184"/>
      <c r="G50" s="184"/>
      <c r="H50" s="1"/>
    </row>
    <row r="52" spans="1:8" x14ac:dyDescent="0.35">
      <c r="A52" s="3" t="s">
        <v>13</v>
      </c>
      <c r="B52" s="3" t="s">
        <v>14</v>
      </c>
      <c r="C52" s="3" t="s">
        <v>15</v>
      </c>
      <c r="D52" s="3" t="s">
        <v>16</v>
      </c>
      <c r="E52" s="3" t="s">
        <v>24</v>
      </c>
      <c r="F52" s="3" t="s">
        <v>25</v>
      </c>
      <c r="G52" s="3" t="s">
        <v>0</v>
      </c>
    </row>
    <row r="53" spans="1:8" x14ac:dyDescent="0.35">
      <c r="A53" s="4" t="s">
        <v>20</v>
      </c>
      <c r="B53" s="13" t="s">
        <v>2</v>
      </c>
      <c r="C53" s="4" t="s">
        <v>17</v>
      </c>
      <c r="D53" s="11">
        <v>2743920</v>
      </c>
      <c r="E53" s="11">
        <v>685980</v>
      </c>
      <c r="F53" s="11">
        <v>0</v>
      </c>
      <c r="G53" s="23">
        <f t="shared" ref="G53:G61" si="2">SUM(E53:F53)</f>
        <v>685980</v>
      </c>
    </row>
    <row r="54" spans="1:8" x14ac:dyDescent="0.35">
      <c r="A54" s="5"/>
      <c r="B54" s="14" t="s">
        <v>3</v>
      </c>
      <c r="C54" s="5" t="s">
        <v>17</v>
      </c>
      <c r="D54" s="12">
        <v>5925780</v>
      </c>
      <c r="E54" s="12">
        <v>1018887</v>
      </c>
      <c r="F54" s="12">
        <v>384075</v>
      </c>
      <c r="G54" s="22">
        <f t="shared" si="2"/>
        <v>1402962</v>
      </c>
    </row>
    <row r="55" spans="1:8" x14ac:dyDescent="0.35">
      <c r="A55" s="5" t="s">
        <v>21</v>
      </c>
      <c r="B55" s="14" t="s">
        <v>4</v>
      </c>
      <c r="C55" s="5" t="s">
        <v>17</v>
      </c>
      <c r="D55" s="12">
        <v>517600</v>
      </c>
      <c r="E55" s="12">
        <v>64800</v>
      </c>
      <c r="F55" s="12">
        <v>9300</v>
      </c>
      <c r="G55" s="22">
        <f t="shared" si="2"/>
        <v>74100</v>
      </c>
    </row>
    <row r="56" spans="1:8" x14ac:dyDescent="0.35">
      <c r="A56" s="5"/>
      <c r="B56" s="14" t="s">
        <v>5</v>
      </c>
      <c r="C56" s="5" t="s">
        <v>17</v>
      </c>
      <c r="D56" s="12">
        <v>1168200</v>
      </c>
      <c r="E56" s="12">
        <v>182965.4</v>
      </c>
      <c r="F56" s="12">
        <v>72745.94</v>
      </c>
      <c r="G56" s="22">
        <f t="shared" si="2"/>
        <v>255711.34</v>
      </c>
    </row>
    <row r="57" spans="1:8" x14ac:dyDescent="0.35">
      <c r="A57" s="7"/>
      <c r="B57" s="14" t="s">
        <v>6</v>
      </c>
      <c r="C57" s="5" t="s">
        <v>17</v>
      </c>
      <c r="D57" s="24">
        <v>394000</v>
      </c>
      <c r="E57" s="24">
        <v>44154</v>
      </c>
      <c r="F57" s="24">
        <v>5904</v>
      </c>
      <c r="G57" s="22">
        <f t="shared" si="2"/>
        <v>50058</v>
      </c>
      <c r="H57" s="16"/>
    </row>
    <row r="58" spans="1:8" x14ac:dyDescent="0.35">
      <c r="A58" s="7"/>
      <c r="B58" s="14" t="s">
        <v>7</v>
      </c>
      <c r="C58" s="5" t="s">
        <v>17</v>
      </c>
      <c r="D58" s="24">
        <v>336000</v>
      </c>
      <c r="E58" s="24">
        <v>0</v>
      </c>
      <c r="F58" s="24">
        <v>82864.850000000006</v>
      </c>
      <c r="G58" s="22">
        <f t="shared" si="2"/>
        <v>82864.850000000006</v>
      </c>
    </row>
    <row r="59" spans="1:8" x14ac:dyDescent="0.35">
      <c r="A59" s="5" t="s">
        <v>22</v>
      </c>
      <c r="B59" s="14" t="s">
        <v>9</v>
      </c>
      <c r="C59" s="5" t="s">
        <v>17</v>
      </c>
      <c r="D59" s="24">
        <v>76800</v>
      </c>
      <c r="E59" s="24">
        <v>30000</v>
      </c>
      <c r="F59" s="24">
        <v>0</v>
      </c>
      <c r="G59" s="22">
        <f t="shared" si="2"/>
        <v>30000</v>
      </c>
    </row>
    <row r="60" spans="1:8" x14ac:dyDescent="0.35">
      <c r="A60" s="5"/>
      <c r="B60" s="14" t="s">
        <v>10</v>
      </c>
      <c r="C60" s="5" t="s">
        <v>17</v>
      </c>
      <c r="D60" s="24">
        <v>0</v>
      </c>
      <c r="E60" s="24">
        <v>0</v>
      </c>
      <c r="F60" s="24">
        <v>0</v>
      </c>
      <c r="G60" s="22">
        <f t="shared" si="2"/>
        <v>0</v>
      </c>
    </row>
    <row r="61" spans="1:8" x14ac:dyDescent="0.35">
      <c r="A61" s="5" t="s">
        <v>23</v>
      </c>
      <c r="B61" s="14" t="s">
        <v>8</v>
      </c>
      <c r="C61" s="5" t="s">
        <v>17</v>
      </c>
      <c r="D61" s="24">
        <v>26000</v>
      </c>
      <c r="E61" s="24">
        <v>0</v>
      </c>
      <c r="F61" s="24">
        <v>0</v>
      </c>
      <c r="G61" s="22">
        <f t="shared" si="2"/>
        <v>0</v>
      </c>
    </row>
    <row r="62" spans="1:8" ht="20.45" x14ac:dyDescent="0.45">
      <c r="A62" s="9"/>
      <c r="B62" s="17"/>
      <c r="C62" s="9"/>
      <c r="D62" s="9"/>
      <c r="E62" s="9"/>
      <c r="F62" s="9"/>
      <c r="G62" s="9"/>
    </row>
    <row r="63" spans="1:8" x14ac:dyDescent="0.35">
      <c r="A63" s="202" t="s">
        <v>0</v>
      </c>
      <c r="B63" s="203"/>
      <c r="C63" s="204"/>
      <c r="D63" s="10">
        <f>SUM(D53:D62)</f>
        <v>11188300</v>
      </c>
      <c r="E63" s="10">
        <f>SUM(E53:E62)</f>
        <v>2026786.4</v>
      </c>
      <c r="F63" s="10">
        <f>SUM(F53:F62)</f>
        <v>554889.79</v>
      </c>
      <c r="G63" s="20">
        <f>SUM(G53:G62)</f>
        <v>2581676.19</v>
      </c>
    </row>
    <row r="64" spans="1:8" ht="20.45" x14ac:dyDescent="0.45">
      <c r="A64" s="195"/>
      <c r="B64" s="195"/>
      <c r="C64" s="195"/>
      <c r="D64" s="26"/>
      <c r="E64" s="26"/>
      <c r="F64" s="26"/>
      <c r="G64" s="27"/>
    </row>
    <row r="65" spans="1:8" ht="20.45" x14ac:dyDescent="0.45">
      <c r="A65" s="195"/>
      <c r="B65" s="195"/>
      <c r="C65" s="195"/>
      <c r="D65" s="26"/>
      <c r="E65" s="26"/>
      <c r="F65" s="26"/>
      <c r="G65" s="27"/>
    </row>
    <row r="66" spans="1:8" ht="20.45" x14ac:dyDescent="0.45">
      <c r="A66" s="195"/>
      <c r="B66" s="195"/>
      <c r="C66" s="195"/>
      <c r="D66" s="26"/>
      <c r="E66" s="26"/>
      <c r="F66" s="26"/>
      <c r="G66" s="27"/>
    </row>
    <row r="67" spans="1:8" ht="20.45" x14ac:dyDescent="0.45">
      <c r="A67" s="195"/>
      <c r="B67" s="195"/>
      <c r="C67" s="195"/>
      <c r="D67" s="26"/>
      <c r="E67" s="26"/>
      <c r="F67" s="26"/>
      <c r="G67" s="27"/>
    </row>
    <row r="68" spans="1:8" ht="20.45" x14ac:dyDescent="0.45">
      <c r="A68" s="195"/>
      <c r="B68" s="195"/>
      <c r="C68" s="195"/>
      <c r="D68" s="26"/>
      <c r="E68" s="26"/>
      <c r="F68" s="26"/>
      <c r="G68" s="27"/>
    </row>
    <row r="69" spans="1:8" ht="20.45" x14ac:dyDescent="0.45">
      <c r="A69" s="195"/>
      <c r="B69" s="195"/>
      <c r="C69" s="195"/>
      <c r="D69" s="26"/>
      <c r="E69" s="26"/>
      <c r="F69" s="26"/>
      <c r="G69" s="27"/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19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133</v>
      </c>
      <c r="B72" s="201"/>
      <c r="C72" s="201"/>
      <c r="D72" s="201"/>
      <c r="E72" s="201"/>
      <c r="F72" s="201"/>
      <c r="G72" s="201"/>
      <c r="H72" s="1"/>
    </row>
    <row r="73" spans="1:8" ht="20.45" x14ac:dyDescent="0.45">
      <c r="A73" s="190"/>
      <c r="B73" s="190"/>
      <c r="C73" s="190"/>
      <c r="D73" s="190"/>
      <c r="E73" s="190"/>
      <c r="F73" s="190"/>
      <c r="G73" s="190"/>
      <c r="H73" s="1"/>
    </row>
    <row r="75" spans="1:8" x14ac:dyDescent="0.35">
      <c r="A75" s="3" t="s">
        <v>13</v>
      </c>
      <c r="B75" s="3" t="s">
        <v>14</v>
      </c>
      <c r="C75" s="3" t="s">
        <v>15</v>
      </c>
      <c r="D75" s="3" t="s">
        <v>16</v>
      </c>
      <c r="E75" s="3" t="s">
        <v>24</v>
      </c>
      <c r="F75" s="3" t="s">
        <v>25</v>
      </c>
      <c r="G75" s="3" t="s">
        <v>0</v>
      </c>
    </row>
    <row r="76" spans="1:8" x14ac:dyDescent="0.35">
      <c r="A76" s="4" t="s">
        <v>20</v>
      </c>
      <c r="B76" s="13" t="s">
        <v>2</v>
      </c>
      <c r="C76" s="4" t="s">
        <v>17</v>
      </c>
      <c r="D76" s="11">
        <v>2743920</v>
      </c>
      <c r="E76" s="11">
        <v>685980</v>
      </c>
      <c r="F76" s="11">
        <v>0</v>
      </c>
      <c r="G76" s="23">
        <f t="shared" ref="G76:G84" si="3">SUM(E76:F76)</f>
        <v>685980</v>
      </c>
    </row>
    <row r="77" spans="1:8" x14ac:dyDescent="0.35">
      <c r="A77" s="5"/>
      <c r="B77" s="14" t="s">
        <v>3</v>
      </c>
      <c r="C77" s="5" t="s">
        <v>17</v>
      </c>
      <c r="D77" s="12">
        <v>5925780</v>
      </c>
      <c r="E77" s="12">
        <v>1018610</v>
      </c>
      <c r="F77" s="12">
        <v>385075</v>
      </c>
      <c r="G77" s="22">
        <f t="shared" si="3"/>
        <v>1403685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517600</v>
      </c>
      <c r="E78" s="12">
        <v>71800</v>
      </c>
      <c r="F78" s="12">
        <v>18300</v>
      </c>
      <c r="G78" s="22">
        <f t="shared" si="3"/>
        <v>90100</v>
      </c>
    </row>
    <row r="79" spans="1:8" x14ac:dyDescent="0.35">
      <c r="A79" s="5"/>
      <c r="B79" s="14" t="s">
        <v>5</v>
      </c>
      <c r="C79" s="5" t="s">
        <v>17</v>
      </c>
      <c r="D79" s="12">
        <v>1168200</v>
      </c>
      <c r="E79" s="12">
        <v>183401.5</v>
      </c>
      <c r="F79" s="12">
        <v>79258.77</v>
      </c>
      <c r="G79" s="22">
        <f t="shared" si="3"/>
        <v>262660.27</v>
      </c>
    </row>
    <row r="80" spans="1:8" x14ac:dyDescent="0.35">
      <c r="A80" s="7"/>
      <c r="B80" s="14" t="s">
        <v>6</v>
      </c>
      <c r="C80" s="5" t="s">
        <v>17</v>
      </c>
      <c r="D80" s="24">
        <v>394000</v>
      </c>
      <c r="E80" s="24">
        <v>93400</v>
      </c>
      <c r="F80" s="24">
        <v>38570</v>
      </c>
      <c r="G80" s="22">
        <f t="shared" si="3"/>
        <v>131970</v>
      </c>
      <c r="H80" s="16"/>
    </row>
    <row r="81" spans="1:8" x14ac:dyDescent="0.35">
      <c r="A81" s="7"/>
      <c r="B81" s="14" t="s">
        <v>7</v>
      </c>
      <c r="C81" s="5" t="s">
        <v>17</v>
      </c>
      <c r="D81" s="24">
        <v>336000</v>
      </c>
      <c r="E81" s="24">
        <v>0</v>
      </c>
      <c r="F81" s="24">
        <v>82566.710000000006</v>
      </c>
      <c r="G81" s="22">
        <f t="shared" si="3"/>
        <v>82566.710000000006</v>
      </c>
    </row>
    <row r="82" spans="1:8" x14ac:dyDescent="0.35">
      <c r="A82" s="5" t="s">
        <v>22</v>
      </c>
      <c r="B82" s="14" t="s">
        <v>9</v>
      </c>
      <c r="C82" s="5" t="s">
        <v>17</v>
      </c>
      <c r="D82" s="24">
        <v>76800</v>
      </c>
      <c r="E82" s="24">
        <v>34290</v>
      </c>
      <c r="F82" s="24">
        <v>12090</v>
      </c>
      <c r="G82" s="22">
        <f t="shared" si="3"/>
        <v>46380</v>
      </c>
    </row>
    <row r="83" spans="1:8" x14ac:dyDescent="0.35">
      <c r="A83" s="5"/>
      <c r="B83" s="14" t="s">
        <v>10</v>
      </c>
      <c r="C83" s="5" t="s">
        <v>17</v>
      </c>
      <c r="D83" s="24">
        <v>0</v>
      </c>
      <c r="E83" s="24">
        <v>0</v>
      </c>
      <c r="F83" s="24">
        <v>0</v>
      </c>
      <c r="G83" s="22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4">
        <v>26000</v>
      </c>
      <c r="E84" s="24">
        <v>0</v>
      </c>
      <c r="F84" s="24">
        <v>0</v>
      </c>
      <c r="G84" s="22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11188300</v>
      </c>
      <c r="E86" s="10">
        <f>SUM(E76:E85)</f>
        <v>2087481.5</v>
      </c>
      <c r="F86" s="10">
        <f>SUM(F76:F85)</f>
        <v>615860.47999999998</v>
      </c>
      <c r="G86" s="20">
        <f>SUM(G76:G85)</f>
        <v>2703341.98</v>
      </c>
    </row>
    <row r="95" spans="1:8" x14ac:dyDescent="0.35">
      <c r="A95" s="201" t="s">
        <v>11</v>
      </c>
      <c r="B95" s="201"/>
      <c r="C95" s="201"/>
      <c r="D95" s="201"/>
      <c r="E95" s="201"/>
      <c r="F95" s="201"/>
      <c r="G95" s="201"/>
      <c r="H95" s="1"/>
    </row>
    <row r="96" spans="1:8" x14ac:dyDescent="0.35">
      <c r="A96" s="201" t="s">
        <v>19</v>
      </c>
      <c r="B96" s="201"/>
      <c r="C96" s="201"/>
      <c r="D96" s="201"/>
      <c r="E96" s="201"/>
      <c r="F96" s="201"/>
      <c r="G96" s="201"/>
      <c r="H96" s="1"/>
    </row>
    <row r="97" spans="1:8" x14ac:dyDescent="0.35">
      <c r="A97" s="201" t="s">
        <v>133</v>
      </c>
      <c r="B97" s="201"/>
      <c r="C97" s="201"/>
      <c r="D97" s="201"/>
      <c r="E97" s="201"/>
      <c r="F97" s="201"/>
      <c r="G97" s="201"/>
      <c r="H97" s="1"/>
    </row>
    <row r="98" spans="1:8" ht="20.45" x14ac:dyDescent="0.45">
      <c r="A98" s="196"/>
      <c r="B98" s="196"/>
      <c r="C98" s="196"/>
      <c r="D98" s="196"/>
      <c r="E98" s="196"/>
      <c r="F98" s="196"/>
      <c r="G98" s="196"/>
      <c r="H98" s="1"/>
    </row>
    <row r="100" spans="1:8" x14ac:dyDescent="0.35">
      <c r="A100" s="3" t="s">
        <v>13</v>
      </c>
      <c r="B100" s="3" t="s">
        <v>14</v>
      </c>
      <c r="C100" s="3" t="s">
        <v>15</v>
      </c>
      <c r="D100" s="3" t="s">
        <v>16</v>
      </c>
      <c r="E100" s="3" t="s">
        <v>24</v>
      </c>
      <c r="F100" s="3" t="s">
        <v>25</v>
      </c>
      <c r="G100" s="3" t="s">
        <v>0</v>
      </c>
    </row>
    <row r="101" spans="1:8" x14ac:dyDescent="0.35">
      <c r="A101" s="4" t="s">
        <v>20</v>
      </c>
      <c r="B101" s="13" t="s">
        <v>2</v>
      </c>
      <c r="C101" s="4" t="s">
        <v>17</v>
      </c>
      <c r="D101" s="11">
        <v>2743920</v>
      </c>
      <c r="E101" s="11">
        <f t="shared" ref="E101:F109" si="4">SUM(E6+E30+E53+E76)</f>
        <v>2743920</v>
      </c>
      <c r="F101" s="11">
        <f t="shared" si="4"/>
        <v>0</v>
      </c>
      <c r="G101" s="23">
        <f t="shared" ref="G101:G109" si="5">SUM(E101:F101)</f>
        <v>2743920</v>
      </c>
    </row>
    <row r="102" spans="1:8" x14ac:dyDescent="0.35">
      <c r="A102" s="5"/>
      <c r="B102" s="14" t="s">
        <v>3</v>
      </c>
      <c r="C102" s="5" t="s">
        <v>17</v>
      </c>
      <c r="D102" s="12">
        <v>5925780</v>
      </c>
      <c r="E102" s="12">
        <f t="shared" si="4"/>
        <v>4037588</v>
      </c>
      <c r="F102" s="12">
        <f t="shared" si="4"/>
        <v>1524700</v>
      </c>
      <c r="G102" s="22">
        <f t="shared" si="5"/>
        <v>5562288</v>
      </c>
    </row>
    <row r="103" spans="1:8" x14ac:dyDescent="0.35">
      <c r="A103" s="5" t="s">
        <v>21</v>
      </c>
      <c r="B103" s="14" t="s">
        <v>4</v>
      </c>
      <c r="C103" s="5" t="s">
        <v>17</v>
      </c>
      <c r="D103" s="12">
        <v>517600</v>
      </c>
      <c r="E103" s="12">
        <f t="shared" si="4"/>
        <v>240900</v>
      </c>
      <c r="F103" s="12">
        <f t="shared" si="4"/>
        <v>43300</v>
      </c>
      <c r="G103" s="22">
        <f t="shared" si="5"/>
        <v>284200</v>
      </c>
    </row>
    <row r="104" spans="1:8" x14ac:dyDescent="0.35">
      <c r="A104" s="5"/>
      <c r="B104" s="14" t="s">
        <v>5</v>
      </c>
      <c r="C104" s="5" t="s">
        <v>17</v>
      </c>
      <c r="D104" s="12">
        <v>1168200</v>
      </c>
      <c r="E104" s="12">
        <f t="shared" si="4"/>
        <v>691393.9</v>
      </c>
      <c r="F104" s="12">
        <f t="shared" si="4"/>
        <v>259794.05</v>
      </c>
      <c r="G104" s="22">
        <f t="shared" si="5"/>
        <v>951187.95</v>
      </c>
    </row>
    <row r="105" spans="1:8" x14ac:dyDescent="0.35">
      <c r="A105" s="7"/>
      <c r="B105" s="14" t="s">
        <v>6</v>
      </c>
      <c r="C105" s="5" t="s">
        <v>17</v>
      </c>
      <c r="D105" s="24">
        <v>394000</v>
      </c>
      <c r="E105" s="12">
        <f t="shared" si="4"/>
        <v>246843</v>
      </c>
      <c r="F105" s="12">
        <f t="shared" si="4"/>
        <v>86765</v>
      </c>
      <c r="G105" s="22">
        <f t="shared" si="5"/>
        <v>333608</v>
      </c>
      <c r="H105" s="16"/>
    </row>
    <row r="106" spans="1:8" x14ac:dyDescent="0.35">
      <c r="A106" s="7"/>
      <c r="B106" s="14" t="s">
        <v>7</v>
      </c>
      <c r="C106" s="5" t="s">
        <v>17</v>
      </c>
      <c r="D106" s="24">
        <v>336000</v>
      </c>
      <c r="E106" s="12">
        <f t="shared" si="4"/>
        <v>0</v>
      </c>
      <c r="F106" s="12">
        <f t="shared" si="4"/>
        <v>296480.76</v>
      </c>
      <c r="G106" s="22">
        <f t="shared" si="5"/>
        <v>296480.76</v>
      </c>
    </row>
    <row r="107" spans="1:8" x14ac:dyDescent="0.35">
      <c r="A107" s="5" t="s">
        <v>22</v>
      </c>
      <c r="B107" s="14" t="s">
        <v>9</v>
      </c>
      <c r="C107" s="5" t="s">
        <v>17</v>
      </c>
      <c r="D107" s="24">
        <v>76800</v>
      </c>
      <c r="E107" s="12">
        <f t="shared" si="4"/>
        <v>64290</v>
      </c>
      <c r="F107" s="12">
        <f t="shared" si="4"/>
        <v>12090</v>
      </c>
      <c r="G107" s="22">
        <f t="shared" si="5"/>
        <v>76380</v>
      </c>
    </row>
    <row r="108" spans="1:8" x14ac:dyDescent="0.35">
      <c r="A108" s="5"/>
      <c r="B108" s="14" t="s">
        <v>10</v>
      </c>
      <c r="C108" s="5" t="s">
        <v>17</v>
      </c>
      <c r="D108" s="24">
        <v>0</v>
      </c>
      <c r="E108" s="12">
        <f t="shared" si="4"/>
        <v>0</v>
      </c>
      <c r="F108" s="12">
        <f t="shared" si="4"/>
        <v>0</v>
      </c>
      <c r="G108" s="22">
        <f t="shared" si="5"/>
        <v>0</v>
      </c>
    </row>
    <row r="109" spans="1:8" x14ac:dyDescent="0.35">
      <c r="A109" s="5" t="s">
        <v>23</v>
      </c>
      <c r="B109" s="14" t="s">
        <v>8</v>
      </c>
      <c r="C109" s="5" t="s">
        <v>17</v>
      </c>
      <c r="D109" s="24">
        <v>26000</v>
      </c>
      <c r="E109" s="12">
        <f t="shared" si="4"/>
        <v>26000</v>
      </c>
      <c r="F109" s="12">
        <f t="shared" si="4"/>
        <v>0</v>
      </c>
      <c r="G109" s="22">
        <f t="shared" si="5"/>
        <v>26000</v>
      </c>
    </row>
    <row r="110" spans="1:8" x14ac:dyDescent="0.35">
      <c r="A110" s="9"/>
      <c r="B110" s="17"/>
      <c r="C110" s="9"/>
      <c r="D110" s="9"/>
      <c r="E110" s="9"/>
      <c r="F110" s="9"/>
      <c r="G110" s="9"/>
    </row>
    <row r="111" spans="1:8" x14ac:dyDescent="0.35">
      <c r="A111" s="202" t="s">
        <v>0</v>
      </c>
      <c r="B111" s="203"/>
      <c r="C111" s="204"/>
      <c r="D111" s="10">
        <f>SUM(D101:D110)</f>
        <v>11188300</v>
      </c>
      <c r="E111" s="10">
        <f>SUM(E101:E110)</f>
        <v>8050934.9000000004</v>
      </c>
      <c r="F111" s="10">
        <f>SUM(F101:F110)</f>
        <v>2223129.81</v>
      </c>
      <c r="G111" s="20">
        <f>SUM(G101:G110)</f>
        <v>10274064.709999999</v>
      </c>
    </row>
  </sheetData>
  <mergeCells count="20">
    <mergeCell ref="A95:G95"/>
    <mergeCell ref="A96:G96"/>
    <mergeCell ref="A97:G97"/>
    <mergeCell ref="A111:C111"/>
    <mergeCell ref="A26:G26"/>
    <mergeCell ref="A27:G27"/>
    <mergeCell ref="A40:C40"/>
    <mergeCell ref="A70:G70"/>
    <mergeCell ref="A71:G71"/>
    <mergeCell ref="A72:G72"/>
    <mergeCell ref="A86:C86"/>
    <mergeCell ref="A47:G47"/>
    <mergeCell ref="A48:G48"/>
    <mergeCell ref="A49:G49"/>
    <mergeCell ref="A63:C63"/>
    <mergeCell ref="A16:C16"/>
    <mergeCell ref="A1:G1"/>
    <mergeCell ref="A2:G2"/>
    <mergeCell ref="A3:G3"/>
    <mergeCell ref="A25:G25"/>
  </mergeCells>
  <pageMargins left="0.86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topLeftCell="A94" zoomScaleSheetLayoutView="100" workbookViewId="0">
      <selection activeCell="F107" sqref="F107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16.625" style="2" customWidth="1"/>
    <col min="4" max="4" width="15.625" style="2" customWidth="1"/>
    <col min="5" max="5" width="19.375" style="2" bestFit="1" customWidth="1"/>
    <col min="6" max="6" width="20.25" style="2" bestFit="1" customWidth="1"/>
    <col min="7" max="7" width="16.62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26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28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29</v>
      </c>
      <c r="F6" s="19" t="s">
        <v>30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3">
        <f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2">
        <f t="shared" ref="G8:G15" si="0">SUM(E8:F8)</f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2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370000</v>
      </c>
      <c r="E10" s="12">
        <v>31940</v>
      </c>
      <c r="F10" s="12">
        <v>23900</v>
      </c>
      <c r="G10" s="22">
        <f t="shared" si="0"/>
        <v>55840</v>
      </c>
    </row>
    <row r="11" spans="1:8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4">
        <v>0</v>
      </c>
      <c r="G11" s="22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4">
        <v>0</v>
      </c>
      <c r="G12" s="22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4">
        <v>74000</v>
      </c>
      <c r="E13" s="24">
        <v>0</v>
      </c>
      <c r="F13" s="24">
        <v>0</v>
      </c>
      <c r="G13" s="22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4">
        <v>0</v>
      </c>
      <c r="G14" s="22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4">
        <v>40000</v>
      </c>
      <c r="E15" s="24">
        <v>40000</v>
      </c>
      <c r="F15" s="24">
        <v>0</v>
      </c>
      <c r="G15" s="22">
        <f t="shared" si="0"/>
        <v>40000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484000</v>
      </c>
      <c r="E17" s="10">
        <f>SUM(E7:E16)</f>
        <v>71940</v>
      </c>
      <c r="F17" s="10">
        <f>SUM(F7:F16)</f>
        <v>23900</v>
      </c>
      <c r="G17" s="20">
        <f>SUM(G7:G16)</f>
        <v>95840</v>
      </c>
    </row>
    <row r="18" spans="1:8" ht="20.45" x14ac:dyDescent="0.45">
      <c r="A18" s="25"/>
      <c r="B18" s="25"/>
      <c r="C18" s="25"/>
      <c r="D18" s="26"/>
      <c r="E18" s="26"/>
      <c r="F18" s="26"/>
      <c r="G18" s="27"/>
    </row>
    <row r="19" spans="1:8" ht="20.45" x14ac:dyDescent="0.45">
      <c r="A19" s="25"/>
      <c r="B19" s="25"/>
      <c r="C19" s="25"/>
      <c r="D19" s="26"/>
      <c r="E19" s="26"/>
      <c r="F19" s="26"/>
      <c r="G19" s="27"/>
    </row>
    <row r="20" spans="1:8" ht="20.45" x14ac:dyDescent="0.45">
      <c r="A20" s="25"/>
      <c r="B20" s="25"/>
      <c r="C20" s="25"/>
      <c r="D20" s="26"/>
      <c r="E20" s="26"/>
      <c r="F20" s="26"/>
      <c r="G20" s="27"/>
    </row>
    <row r="25" spans="1:8" x14ac:dyDescent="0.35">
      <c r="A25" s="201" t="s">
        <v>11</v>
      </c>
      <c r="B25" s="201"/>
      <c r="C25" s="201"/>
      <c r="D25" s="201"/>
      <c r="E25" s="201"/>
      <c r="F25" s="201"/>
      <c r="G25" s="201"/>
      <c r="H25" s="1"/>
    </row>
    <row r="26" spans="1:8" x14ac:dyDescent="0.35">
      <c r="A26" s="201" t="s">
        <v>26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112</v>
      </c>
      <c r="B27" s="201"/>
      <c r="C27" s="201"/>
      <c r="D27" s="201"/>
      <c r="E27" s="201"/>
      <c r="F27" s="201"/>
      <c r="G27" s="201"/>
      <c r="H27" s="1"/>
    </row>
    <row r="29" spans="1:8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28</v>
      </c>
      <c r="G29" s="205" t="s">
        <v>0</v>
      </c>
    </row>
    <row r="30" spans="1:8" x14ac:dyDescent="0.35">
      <c r="A30" s="206"/>
      <c r="B30" s="206"/>
      <c r="C30" s="206"/>
      <c r="D30" s="206"/>
      <c r="E30" s="19" t="s">
        <v>29</v>
      </c>
      <c r="F30" s="19" t="s">
        <v>30</v>
      </c>
      <c r="G30" s="206"/>
    </row>
    <row r="31" spans="1:8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23">
        <f>SUM(E31:F31)</f>
        <v>0</v>
      </c>
    </row>
    <row r="32" spans="1:8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12">
        <v>0</v>
      </c>
      <c r="G32" s="22">
        <f t="shared" ref="G32:G39" si="1">SUM(E32:F32)</f>
        <v>0</v>
      </c>
    </row>
    <row r="33" spans="1:8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19200</v>
      </c>
      <c r="F33" s="12">
        <v>0</v>
      </c>
      <c r="G33" s="22">
        <f t="shared" si="1"/>
        <v>19200</v>
      </c>
    </row>
    <row r="34" spans="1:8" x14ac:dyDescent="0.35">
      <c r="A34" s="5"/>
      <c r="B34" s="14" t="s">
        <v>5</v>
      </c>
      <c r="C34" s="5" t="s">
        <v>17</v>
      </c>
      <c r="D34" s="12">
        <v>370000</v>
      </c>
      <c r="E34" s="12">
        <v>15000</v>
      </c>
      <c r="F34" s="12">
        <v>20026</v>
      </c>
      <c r="G34" s="22">
        <f t="shared" si="1"/>
        <v>35026</v>
      </c>
    </row>
    <row r="35" spans="1:8" x14ac:dyDescent="0.35">
      <c r="A35" s="7"/>
      <c r="B35" s="14" t="s">
        <v>6</v>
      </c>
      <c r="C35" s="5" t="s">
        <v>17</v>
      </c>
      <c r="D35" s="24">
        <v>0</v>
      </c>
      <c r="E35" s="24">
        <v>0</v>
      </c>
      <c r="F35" s="24">
        <v>0</v>
      </c>
      <c r="G35" s="22">
        <f t="shared" si="1"/>
        <v>0</v>
      </c>
      <c r="H35" s="16"/>
    </row>
    <row r="36" spans="1:8" x14ac:dyDescent="0.35">
      <c r="A36" s="7"/>
      <c r="B36" s="14" t="s">
        <v>7</v>
      </c>
      <c r="C36" s="5" t="s">
        <v>17</v>
      </c>
      <c r="D36" s="24">
        <v>0</v>
      </c>
      <c r="E36" s="24">
        <v>0</v>
      </c>
      <c r="F36" s="24">
        <v>0</v>
      </c>
      <c r="G36" s="22">
        <f t="shared" si="1"/>
        <v>0</v>
      </c>
    </row>
    <row r="37" spans="1:8" x14ac:dyDescent="0.35">
      <c r="A37" s="5" t="s">
        <v>22</v>
      </c>
      <c r="B37" s="14" t="s">
        <v>9</v>
      </c>
      <c r="C37" s="5" t="s">
        <v>17</v>
      </c>
      <c r="D37" s="24">
        <v>74000</v>
      </c>
      <c r="E37" s="24">
        <v>0</v>
      </c>
      <c r="F37" s="24">
        <v>0</v>
      </c>
      <c r="G37" s="22">
        <f t="shared" si="1"/>
        <v>0</v>
      </c>
    </row>
    <row r="38" spans="1:8" x14ac:dyDescent="0.35">
      <c r="A38" s="5"/>
      <c r="B38" s="14" t="s">
        <v>10</v>
      </c>
      <c r="C38" s="5" t="s">
        <v>17</v>
      </c>
      <c r="D38" s="24">
        <v>0</v>
      </c>
      <c r="E38" s="24">
        <v>0</v>
      </c>
      <c r="F38" s="24">
        <v>0</v>
      </c>
      <c r="G38" s="22">
        <f t="shared" si="1"/>
        <v>0</v>
      </c>
    </row>
    <row r="39" spans="1:8" x14ac:dyDescent="0.35">
      <c r="A39" s="5" t="s">
        <v>23</v>
      </c>
      <c r="B39" s="14" t="s">
        <v>8</v>
      </c>
      <c r="C39" s="5" t="s">
        <v>17</v>
      </c>
      <c r="D39" s="24">
        <v>40000</v>
      </c>
      <c r="E39" s="24">
        <v>0</v>
      </c>
      <c r="F39" s="24">
        <v>0</v>
      </c>
      <c r="G39" s="22">
        <f t="shared" si="1"/>
        <v>0</v>
      </c>
    </row>
    <row r="40" spans="1:8" ht="20.45" x14ac:dyDescent="0.45">
      <c r="A40" s="9"/>
      <c r="B40" s="17"/>
      <c r="C40" s="9"/>
      <c r="D40" s="9"/>
      <c r="E40" s="9"/>
      <c r="F40" s="9"/>
      <c r="G40" s="9"/>
    </row>
    <row r="41" spans="1:8" x14ac:dyDescent="0.35">
      <c r="A41" s="202" t="s">
        <v>0</v>
      </c>
      <c r="B41" s="203"/>
      <c r="C41" s="204"/>
      <c r="D41" s="10">
        <f>SUM(D31:D40)</f>
        <v>484000</v>
      </c>
      <c r="E41" s="10">
        <f>SUM(E31:E40)</f>
        <v>34200</v>
      </c>
      <c r="F41" s="10">
        <f>SUM(F31:F40)</f>
        <v>20026</v>
      </c>
      <c r="G41" s="20">
        <f>SUM(G31:G40)</f>
        <v>54226</v>
      </c>
    </row>
    <row r="48" spans="1:8" x14ac:dyDescent="0.35">
      <c r="A48" s="201" t="s">
        <v>11</v>
      </c>
      <c r="B48" s="201"/>
      <c r="C48" s="201"/>
      <c r="D48" s="201"/>
      <c r="E48" s="201"/>
      <c r="F48" s="201"/>
      <c r="G48" s="201"/>
      <c r="H48" s="1"/>
    </row>
    <row r="49" spans="1:8" x14ac:dyDescent="0.35">
      <c r="A49" s="201" t="s">
        <v>26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127</v>
      </c>
      <c r="B50" s="201"/>
      <c r="C50" s="201"/>
      <c r="D50" s="201"/>
      <c r="E50" s="201"/>
      <c r="F50" s="201"/>
      <c r="G50" s="201"/>
      <c r="H50" s="1"/>
    </row>
    <row r="52" spans="1:8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28</v>
      </c>
      <c r="G52" s="205" t="s">
        <v>0</v>
      </c>
    </row>
    <row r="53" spans="1:8" x14ac:dyDescent="0.35">
      <c r="A53" s="206"/>
      <c r="B53" s="206"/>
      <c r="C53" s="206"/>
      <c r="D53" s="206"/>
      <c r="E53" s="19" t="s">
        <v>29</v>
      </c>
      <c r="F53" s="19" t="s">
        <v>30</v>
      </c>
      <c r="G53" s="206"/>
    </row>
    <row r="54" spans="1:8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23">
        <f>SUM(E54:F54)</f>
        <v>0</v>
      </c>
    </row>
    <row r="55" spans="1:8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12">
        <v>0</v>
      </c>
      <c r="G55" s="22">
        <f t="shared" ref="G55:G62" si="2">SUM(E55:F55)</f>
        <v>0</v>
      </c>
    </row>
    <row r="56" spans="1:8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32100</v>
      </c>
      <c r="F56" s="12">
        <v>0</v>
      </c>
      <c r="G56" s="22">
        <f t="shared" si="2"/>
        <v>32100</v>
      </c>
    </row>
    <row r="57" spans="1:8" x14ac:dyDescent="0.35">
      <c r="A57" s="5"/>
      <c r="B57" s="14" t="s">
        <v>5</v>
      </c>
      <c r="C57" s="5" t="s">
        <v>17</v>
      </c>
      <c r="D57" s="12">
        <v>370000</v>
      </c>
      <c r="E57" s="12">
        <v>40112</v>
      </c>
      <c r="F57" s="12">
        <v>5396</v>
      </c>
      <c r="G57" s="22">
        <f t="shared" si="2"/>
        <v>45508</v>
      </c>
    </row>
    <row r="58" spans="1:8" x14ac:dyDescent="0.35">
      <c r="A58" s="7"/>
      <c r="B58" s="14" t="s">
        <v>6</v>
      </c>
      <c r="C58" s="5" t="s">
        <v>17</v>
      </c>
      <c r="D58" s="24">
        <v>0</v>
      </c>
      <c r="E58" s="24">
        <v>0</v>
      </c>
      <c r="F58" s="24">
        <v>0</v>
      </c>
      <c r="G58" s="22">
        <f t="shared" si="2"/>
        <v>0</v>
      </c>
      <c r="H58" s="16"/>
    </row>
    <row r="59" spans="1:8" x14ac:dyDescent="0.35">
      <c r="A59" s="7"/>
      <c r="B59" s="14" t="s">
        <v>7</v>
      </c>
      <c r="C59" s="5" t="s">
        <v>17</v>
      </c>
      <c r="D59" s="24">
        <v>0</v>
      </c>
      <c r="E59" s="24">
        <v>0</v>
      </c>
      <c r="F59" s="24">
        <v>0</v>
      </c>
      <c r="G59" s="22">
        <f t="shared" si="2"/>
        <v>0</v>
      </c>
    </row>
    <row r="60" spans="1:8" x14ac:dyDescent="0.35">
      <c r="A60" s="5" t="s">
        <v>22</v>
      </c>
      <c r="B60" s="14" t="s">
        <v>9</v>
      </c>
      <c r="C60" s="5" t="s">
        <v>17</v>
      </c>
      <c r="D60" s="24">
        <v>74000</v>
      </c>
      <c r="E60" s="24">
        <v>0</v>
      </c>
      <c r="F60" s="24">
        <v>0</v>
      </c>
      <c r="G60" s="22">
        <f t="shared" si="2"/>
        <v>0</v>
      </c>
    </row>
    <row r="61" spans="1:8" x14ac:dyDescent="0.35">
      <c r="A61" s="5"/>
      <c r="B61" s="14" t="s">
        <v>10</v>
      </c>
      <c r="C61" s="5" t="s">
        <v>17</v>
      </c>
      <c r="D61" s="24">
        <v>0</v>
      </c>
      <c r="E61" s="24">
        <v>0</v>
      </c>
      <c r="F61" s="24">
        <v>0</v>
      </c>
      <c r="G61" s="22">
        <f t="shared" si="2"/>
        <v>0</v>
      </c>
    </row>
    <row r="62" spans="1:8" x14ac:dyDescent="0.35">
      <c r="A62" s="5" t="s">
        <v>23</v>
      </c>
      <c r="B62" s="14" t="s">
        <v>8</v>
      </c>
      <c r="C62" s="5" t="s">
        <v>17</v>
      </c>
      <c r="D62" s="24">
        <v>40000</v>
      </c>
      <c r="E62" s="24">
        <v>0</v>
      </c>
      <c r="F62" s="24">
        <v>0</v>
      </c>
      <c r="G62" s="22">
        <f t="shared" si="2"/>
        <v>0</v>
      </c>
    </row>
    <row r="63" spans="1:8" ht="20.45" x14ac:dyDescent="0.45">
      <c r="A63" s="9"/>
      <c r="B63" s="17"/>
      <c r="C63" s="9"/>
      <c r="D63" s="9"/>
      <c r="E63" s="9"/>
      <c r="F63" s="9"/>
      <c r="G63" s="9"/>
    </row>
    <row r="64" spans="1:8" x14ac:dyDescent="0.35">
      <c r="A64" s="202" t="s">
        <v>0</v>
      </c>
      <c r="B64" s="203"/>
      <c r="C64" s="204"/>
      <c r="D64" s="10">
        <f>SUM(D54:D63)</f>
        <v>484000</v>
      </c>
      <c r="E64" s="10">
        <f>SUM(E54:E63)</f>
        <v>72212</v>
      </c>
      <c r="F64" s="10">
        <f>SUM(F54:F63)</f>
        <v>5396</v>
      </c>
      <c r="G64" s="20">
        <f>SUM(G54:G63)</f>
        <v>77608</v>
      </c>
    </row>
    <row r="70" spans="1:8" x14ac:dyDescent="0.35">
      <c r="A70" s="201" t="s">
        <v>11</v>
      </c>
      <c r="B70" s="201"/>
      <c r="C70" s="201"/>
      <c r="D70" s="201"/>
      <c r="E70" s="201"/>
      <c r="F70" s="201"/>
      <c r="G70" s="201"/>
      <c r="H70" s="1"/>
    </row>
    <row r="71" spans="1:8" x14ac:dyDescent="0.35">
      <c r="A71" s="201" t="s">
        <v>26</v>
      </c>
      <c r="B71" s="201"/>
      <c r="C71" s="201"/>
      <c r="D71" s="201"/>
      <c r="E71" s="201"/>
      <c r="F71" s="201"/>
      <c r="G71" s="201"/>
      <c r="H71" s="1"/>
    </row>
    <row r="72" spans="1:8" x14ac:dyDescent="0.35">
      <c r="A72" s="201" t="s">
        <v>133</v>
      </c>
      <c r="B72" s="201"/>
      <c r="C72" s="201"/>
      <c r="D72" s="201"/>
      <c r="E72" s="201"/>
      <c r="F72" s="201"/>
      <c r="G72" s="201"/>
      <c r="H72" s="1"/>
    </row>
    <row r="74" spans="1:8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28</v>
      </c>
      <c r="G74" s="205" t="s">
        <v>0</v>
      </c>
    </row>
    <row r="75" spans="1:8" x14ac:dyDescent="0.35">
      <c r="A75" s="206"/>
      <c r="B75" s="206"/>
      <c r="C75" s="206"/>
      <c r="D75" s="206"/>
      <c r="E75" s="19" t="s">
        <v>29</v>
      </c>
      <c r="F75" s="19" t="s">
        <v>30</v>
      </c>
      <c r="G75" s="206"/>
    </row>
    <row r="76" spans="1:8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23">
        <f>SUM(E76:F76)</f>
        <v>0</v>
      </c>
    </row>
    <row r="77" spans="1:8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12">
        <v>0</v>
      </c>
      <c r="G77" s="22">
        <f t="shared" ref="G77:G84" si="3">SUM(E77:F77)</f>
        <v>0</v>
      </c>
    </row>
    <row r="78" spans="1:8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12">
        <v>0</v>
      </c>
      <c r="G78" s="22">
        <f t="shared" si="3"/>
        <v>0</v>
      </c>
    </row>
    <row r="79" spans="1:8" x14ac:dyDescent="0.35">
      <c r="A79" s="5"/>
      <c r="B79" s="14" t="s">
        <v>5</v>
      </c>
      <c r="C79" s="5" t="s">
        <v>17</v>
      </c>
      <c r="D79" s="12">
        <v>370000</v>
      </c>
      <c r="E79" s="12">
        <v>0</v>
      </c>
      <c r="F79" s="12">
        <v>16044</v>
      </c>
      <c r="G79" s="22">
        <f t="shared" si="3"/>
        <v>16044</v>
      </c>
    </row>
    <row r="80" spans="1:8" x14ac:dyDescent="0.35">
      <c r="A80" s="7"/>
      <c r="B80" s="14" t="s">
        <v>6</v>
      </c>
      <c r="C80" s="5" t="s">
        <v>17</v>
      </c>
      <c r="D80" s="24">
        <v>0</v>
      </c>
      <c r="E80" s="24">
        <v>0</v>
      </c>
      <c r="F80" s="24">
        <v>0</v>
      </c>
      <c r="G80" s="22">
        <f t="shared" si="3"/>
        <v>0</v>
      </c>
      <c r="H80" s="16"/>
    </row>
    <row r="81" spans="1:8" x14ac:dyDescent="0.35">
      <c r="A81" s="7"/>
      <c r="B81" s="14" t="s">
        <v>7</v>
      </c>
      <c r="C81" s="5" t="s">
        <v>17</v>
      </c>
      <c r="D81" s="24">
        <v>0</v>
      </c>
      <c r="E81" s="24">
        <v>0</v>
      </c>
      <c r="F81" s="24">
        <v>0</v>
      </c>
      <c r="G81" s="22">
        <f t="shared" si="3"/>
        <v>0</v>
      </c>
    </row>
    <row r="82" spans="1:8" x14ac:dyDescent="0.35">
      <c r="A82" s="5" t="s">
        <v>22</v>
      </c>
      <c r="B82" s="14" t="s">
        <v>9</v>
      </c>
      <c r="C82" s="5" t="s">
        <v>17</v>
      </c>
      <c r="D82" s="24">
        <v>74000</v>
      </c>
      <c r="E82" s="24">
        <v>66500</v>
      </c>
      <c r="F82" s="24">
        <v>0</v>
      </c>
      <c r="G82" s="22">
        <f t="shared" si="3"/>
        <v>66500</v>
      </c>
    </row>
    <row r="83" spans="1:8" x14ac:dyDescent="0.35">
      <c r="A83" s="5"/>
      <c r="B83" s="14" t="s">
        <v>10</v>
      </c>
      <c r="C83" s="5" t="s">
        <v>17</v>
      </c>
      <c r="D83" s="24">
        <v>0</v>
      </c>
      <c r="E83" s="24">
        <v>0</v>
      </c>
      <c r="F83" s="24">
        <v>0</v>
      </c>
      <c r="G83" s="22">
        <f t="shared" si="3"/>
        <v>0</v>
      </c>
    </row>
    <row r="84" spans="1:8" x14ac:dyDescent="0.35">
      <c r="A84" s="5" t="s">
        <v>23</v>
      </c>
      <c r="B84" s="14" t="s">
        <v>8</v>
      </c>
      <c r="C84" s="5" t="s">
        <v>17</v>
      </c>
      <c r="D84" s="24">
        <v>40000</v>
      </c>
      <c r="E84" s="24">
        <v>0</v>
      </c>
      <c r="F84" s="24">
        <v>0</v>
      </c>
      <c r="G84" s="22">
        <f t="shared" si="3"/>
        <v>0</v>
      </c>
    </row>
    <row r="85" spans="1:8" ht="20.45" x14ac:dyDescent="0.45">
      <c r="A85" s="9"/>
      <c r="B85" s="17"/>
      <c r="C85" s="9"/>
      <c r="D85" s="9"/>
      <c r="E85" s="9"/>
      <c r="F85" s="9"/>
      <c r="G85" s="9"/>
    </row>
    <row r="86" spans="1:8" x14ac:dyDescent="0.35">
      <c r="A86" s="202" t="s">
        <v>0</v>
      </c>
      <c r="B86" s="203"/>
      <c r="C86" s="204"/>
      <c r="D86" s="10">
        <f>SUM(D76:D85)</f>
        <v>484000</v>
      </c>
      <c r="E86" s="10">
        <f>SUM(E76:E85)</f>
        <v>66500</v>
      </c>
      <c r="F86" s="10">
        <f>SUM(F76:F85)</f>
        <v>16044</v>
      </c>
      <c r="G86" s="20">
        <f>SUM(G76:G85)</f>
        <v>82544</v>
      </c>
    </row>
    <row r="93" spans="1:8" x14ac:dyDescent="0.35">
      <c r="A93" s="201" t="s">
        <v>11</v>
      </c>
      <c r="B93" s="201"/>
      <c r="C93" s="201"/>
      <c r="D93" s="201"/>
      <c r="E93" s="201"/>
      <c r="F93" s="201"/>
      <c r="G93" s="201"/>
      <c r="H93" s="1"/>
    </row>
    <row r="94" spans="1:8" x14ac:dyDescent="0.35">
      <c r="A94" s="201" t="s">
        <v>26</v>
      </c>
      <c r="B94" s="201"/>
      <c r="C94" s="201"/>
      <c r="D94" s="201"/>
      <c r="E94" s="201"/>
      <c r="F94" s="201"/>
      <c r="G94" s="201"/>
      <c r="H94" s="1"/>
    </row>
    <row r="95" spans="1:8" x14ac:dyDescent="0.35">
      <c r="A95" s="201" t="s">
        <v>133</v>
      </c>
      <c r="B95" s="201"/>
      <c r="C95" s="201"/>
      <c r="D95" s="201"/>
      <c r="E95" s="201"/>
      <c r="F95" s="201"/>
      <c r="G95" s="201"/>
      <c r="H95" s="1"/>
    </row>
    <row r="97" spans="1:8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28</v>
      </c>
      <c r="G97" s="205" t="s">
        <v>0</v>
      </c>
    </row>
    <row r="98" spans="1:8" x14ac:dyDescent="0.35">
      <c r="A98" s="206"/>
      <c r="B98" s="206"/>
      <c r="C98" s="206"/>
      <c r="D98" s="206"/>
      <c r="E98" s="19" t="s">
        <v>29</v>
      </c>
      <c r="F98" s="19" t="s">
        <v>30</v>
      </c>
      <c r="G98" s="206"/>
    </row>
    <row r="99" spans="1:8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F108" si="4">SUM(E7+E31+E54+E76)</f>
        <v>0</v>
      </c>
      <c r="F99" s="11">
        <f t="shared" si="4"/>
        <v>0</v>
      </c>
      <c r="G99" s="23">
        <f>SUM(E99:F99)</f>
        <v>0</v>
      </c>
    </row>
    <row r="100" spans="1:8" x14ac:dyDescent="0.35">
      <c r="A100" s="5"/>
      <c r="B100" s="14" t="s">
        <v>3</v>
      </c>
      <c r="C100" s="5" t="s">
        <v>17</v>
      </c>
      <c r="D100" s="12">
        <v>0</v>
      </c>
      <c r="E100" s="11">
        <f t="shared" si="4"/>
        <v>0</v>
      </c>
      <c r="F100" s="11">
        <f t="shared" si="4"/>
        <v>0</v>
      </c>
      <c r="G100" s="22">
        <f t="shared" ref="G100:G107" si="5">SUM(E100:F100)</f>
        <v>0</v>
      </c>
    </row>
    <row r="101" spans="1:8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51300</v>
      </c>
      <c r="F101" s="11">
        <f t="shared" si="4"/>
        <v>0</v>
      </c>
      <c r="G101" s="22">
        <f t="shared" si="5"/>
        <v>51300</v>
      </c>
    </row>
    <row r="102" spans="1:8" x14ac:dyDescent="0.35">
      <c r="A102" s="5"/>
      <c r="B102" s="14" t="s">
        <v>5</v>
      </c>
      <c r="C102" s="5" t="s">
        <v>17</v>
      </c>
      <c r="D102" s="12">
        <v>370000</v>
      </c>
      <c r="E102" s="11">
        <f t="shared" si="4"/>
        <v>87052</v>
      </c>
      <c r="F102" s="11">
        <f t="shared" si="4"/>
        <v>65366</v>
      </c>
      <c r="G102" s="22">
        <f t="shared" si="5"/>
        <v>152418</v>
      </c>
    </row>
    <row r="103" spans="1:8" x14ac:dyDescent="0.35">
      <c r="A103" s="7"/>
      <c r="B103" s="14" t="s">
        <v>6</v>
      </c>
      <c r="C103" s="5" t="s">
        <v>17</v>
      </c>
      <c r="D103" s="24">
        <v>0</v>
      </c>
      <c r="E103" s="11">
        <f t="shared" si="4"/>
        <v>0</v>
      </c>
      <c r="F103" s="11">
        <f t="shared" si="4"/>
        <v>0</v>
      </c>
      <c r="G103" s="22">
        <f t="shared" si="5"/>
        <v>0</v>
      </c>
      <c r="H103" s="16"/>
    </row>
    <row r="104" spans="1:8" x14ac:dyDescent="0.35">
      <c r="A104" s="7"/>
      <c r="B104" s="14" t="s">
        <v>7</v>
      </c>
      <c r="C104" s="5" t="s">
        <v>17</v>
      </c>
      <c r="D104" s="24">
        <v>0</v>
      </c>
      <c r="E104" s="11">
        <f t="shared" si="4"/>
        <v>0</v>
      </c>
      <c r="F104" s="11">
        <f t="shared" si="4"/>
        <v>0</v>
      </c>
      <c r="G104" s="22">
        <f t="shared" si="5"/>
        <v>0</v>
      </c>
    </row>
    <row r="105" spans="1:8" x14ac:dyDescent="0.35">
      <c r="A105" s="5" t="s">
        <v>22</v>
      </c>
      <c r="B105" s="14" t="s">
        <v>9</v>
      </c>
      <c r="C105" s="5" t="s">
        <v>17</v>
      </c>
      <c r="D105" s="24">
        <v>74000</v>
      </c>
      <c r="E105" s="11">
        <f t="shared" si="4"/>
        <v>66500</v>
      </c>
      <c r="F105" s="11">
        <f t="shared" si="4"/>
        <v>0</v>
      </c>
      <c r="G105" s="22">
        <f t="shared" si="5"/>
        <v>66500</v>
      </c>
    </row>
    <row r="106" spans="1:8" x14ac:dyDescent="0.35">
      <c r="A106" s="5"/>
      <c r="B106" s="14" t="s">
        <v>10</v>
      </c>
      <c r="C106" s="5" t="s">
        <v>17</v>
      </c>
      <c r="D106" s="24">
        <v>0</v>
      </c>
      <c r="E106" s="11">
        <f t="shared" si="4"/>
        <v>0</v>
      </c>
      <c r="F106" s="11">
        <f t="shared" si="4"/>
        <v>0</v>
      </c>
      <c r="G106" s="22">
        <f t="shared" si="5"/>
        <v>0</v>
      </c>
    </row>
    <row r="107" spans="1:8" x14ac:dyDescent="0.35">
      <c r="A107" s="5" t="s">
        <v>23</v>
      </c>
      <c r="B107" s="14" t="s">
        <v>8</v>
      </c>
      <c r="C107" s="5" t="s">
        <v>17</v>
      </c>
      <c r="D107" s="24">
        <v>40000</v>
      </c>
      <c r="E107" s="11">
        <f t="shared" si="4"/>
        <v>40000</v>
      </c>
      <c r="F107" s="11">
        <f t="shared" si="4"/>
        <v>0</v>
      </c>
      <c r="G107" s="22">
        <f t="shared" si="5"/>
        <v>40000</v>
      </c>
    </row>
    <row r="108" spans="1:8" x14ac:dyDescent="0.35">
      <c r="A108" s="9"/>
      <c r="B108" s="17"/>
      <c r="C108" s="9"/>
      <c r="D108" s="9"/>
      <c r="E108" s="11">
        <f t="shared" si="4"/>
        <v>0</v>
      </c>
      <c r="F108" s="11">
        <f t="shared" si="4"/>
        <v>0</v>
      </c>
      <c r="G108" s="9"/>
    </row>
    <row r="109" spans="1:8" x14ac:dyDescent="0.35">
      <c r="A109" s="202" t="s">
        <v>0</v>
      </c>
      <c r="B109" s="203"/>
      <c r="C109" s="204"/>
      <c r="D109" s="10">
        <f>SUM(D99:D108)</f>
        <v>484000</v>
      </c>
      <c r="E109" s="10">
        <f>SUM(E99:E108)</f>
        <v>244852</v>
      </c>
      <c r="F109" s="10">
        <f>SUM(F99:F108)</f>
        <v>65366</v>
      </c>
      <c r="G109" s="20">
        <f>SUM(G99:G108)</f>
        <v>310218</v>
      </c>
    </row>
  </sheetData>
  <mergeCells count="45">
    <mergeCell ref="A109:C109"/>
    <mergeCell ref="A93:G93"/>
    <mergeCell ref="A94:G94"/>
    <mergeCell ref="A95:G95"/>
    <mergeCell ref="A97:A98"/>
    <mergeCell ref="B97:B98"/>
    <mergeCell ref="C97:C98"/>
    <mergeCell ref="D97:D98"/>
    <mergeCell ref="G97:G98"/>
    <mergeCell ref="A41:C41"/>
    <mergeCell ref="A25:G25"/>
    <mergeCell ref="A26:G26"/>
    <mergeCell ref="A27:G27"/>
    <mergeCell ref="A29:A30"/>
    <mergeCell ref="B29:B30"/>
    <mergeCell ref="C29:C30"/>
    <mergeCell ref="D29:D30"/>
    <mergeCell ref="G29:G30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4:C64"/>
    <mergeCell ref="A48:G48"/>
    <mergeCell ref="A49:G49"/>
    <mergeCell ref="A50:G50"/>
    <mergeCell ref="A52:A53"/>
    <mergeCell ref="B52:B53"/>
    <mergeCell ref="C52:C53"/>
    <mergeCell ref="D52:D53"/>
    <mergeCell ref="G52:G53"/>
    <mergeCell ref="A86:C86"/>
    <mergeCell ref="A70:G70"/>
    <mergeCell ref="A71:G71"/>
    <mergeCell ref="A72:G72"/>
    <mergeCell ref="A74:A75"/>
    <mergeCell ref="B74:B75"/>
    <mergeCell ref="C74:C75"/>
    <mergeCell ref="D74:D75"/>
    <mergeCell ref="G74:G7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8" zoomScaleSheetLayoutView="100" workbookViewId="0">
      <selection activeCell="E111" sqref="E111:F111"/>
    </sheetView>
  </sheetViews>
  <sheetFormatPr defaultColWidth="9" defaultRowHeight="21" x14ac:dyDescent="0.35"/>
  <cols>
    <col min="1" max="1" width="16.625" style="2" customWidth="1"/>
    <col min="2" max="2" width="17.625" style="2" customWidth="1"/>
    <col min="3" max="3" width="21.5" style="2" bestFit="1" customWidth="1"/>
    <col min="4" max="4" width="15.625" style="2" customWidth="1"/>
    <col min="5" max="5" width="18.375" style="2" bestFit="1" customWidth="1"/>
    <col min="6" max="6" width="20.25" style="2" bestFit="1" customWidth="1"/>
    <col min="7" max="7" width="18.375" style="2" bestFit="1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31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33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32</v>
      </c>
      <c r="F6" s="19" t="s">
        <v>34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3">
        <v>0</v>
      </c>
    </row>
    <row r="8" spans="1:8" x14ac:dyDescent="0.35">
      <c r="A8" s="5"/>
      <c r="B8" s="14" t="s">
        <v>3</v>
      </c>
      <c r="C8" s="5" t="s">
        <v>17</v>
      </c>
      <c r="D8" s="12">
        <v>2149860</v>
      </c>
      <c r="E8" s="12">
        <v>237255</v>
      </c>
      <c r="F8" s="12">
        <v>287315</v>
      </c>
      <c r="G8" s="22">
        <f>SUM(E8:F8)</f>
        <v>524570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99000</v>
      </c>
      <c r="E9" s="12">
        <v>8100</v>
      </c>
      <c r="F9" s="12">
        <v>0</v>
      </c>
      <c r="G9" s="22">
        <f>SUM(E9:F9)</f>
        <v>8100</v>
      </c>
    </row>
    <row r="10" spans="1:8" x14ac:dyDescent="0.35">
      <c r="A10" s="5"/>
      <c r="B10" s="14" t="s">
        <v>5</v>
      </c>
      <c r="C10" s="5" t="s">
        <v>17</v>
      </c>
      <c r="D10" s="12">
        <v>1046000</v>
      </c>
      <c r="E10" s="12">
        <v>21470</v>
      </c>
      <c r="F10" s="12">
        <v>423000</v>
      </c>
      <c r="G10" s="22">
        <f>SUM(E10:F10)</f>
        <v>444470</v>
      </c>
    </row>
    <row r="11" spans="1:8" x14ac:dyDescent="0.35">
      <c r="A11" s="7"/>
      <c r="B11" s="14" t="s">
        <v>6</v>
      </c>
      <c r="C11" s="5" t="s">
        <v>17</v>
      </c>
      <c r="D11" s="24">
        <v>1202400</v>
      </c>
      <c r="E11" s="24">
        <v>13925</v>
      </c>
      <c r="F11" s="24">
        <v>195521.72</v>
      </c>
      <c r="G11" s="22">
        <f>SUM(E11:F11)</f>
        <v>209446.72</v>
      </c>
      <c r="H11" s="16"/>
    </row>
    <row r="12" spans="1:8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4">
        <v>0</v>
      </c>
      <c r="G12" s="22"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4">
        <v>137700</v>
      </c>
      <c r="E13" s="24">
        <v>0</v>
      </c>
      <c r="F13" s="24">
        <v>0</v>
      </c>
      <c r="G13" s="22">
        <f>SUM(E13:F13)</f>
        <v>0</v>
      </c>
    </row>
    <row r="14" spans="1:8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4">
        <v>0</v>
      </c>
      <c r="G14" s="22"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4">
        <v>1720000</v>
      </c>
      <c r="E15" s="24">
        <v>0</v>
      </c>
      <c r="F15" s="24">
        <v>866000</v>
      </c>
      <c r="G15" s="22">
        <f>SUM(E15:F15)</f>
        <v>866000</v>
      </c>
      <c r="H15" s="16"/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6354960</v>
      </c>
      <c r="E17" s="10">
        <f>SUM(E7:E16)</f>
        <v>280750</v>
      </c>
      <c r="F17" s="10">
        <f>SUM(F7:F16)</f>
        <v>1771836.72</v>
      </c>
      <c r="G17" s="20">
        <f>SUM(G7:G16)</f>
        <v>2052586.72</v>
      </c>
    </row>
    <row r="18" spans="1:8" ht="20.45" x14ac:dyDescent="0.45">
      <c r="A18" s="25"/>
      <c r="B18" s="25"/>
      <c r="C18" s="25"/>
      <c r="D18" s="26"/>
      <c r="E18" s="26"/>
      <c r="F18" s="26"/>
      <c r="G18" s="27"/>
    </row>
    <row r="19" spans="1:8" ht="20.45" x14ac:dyDescent="0.45">
      <c r="A19" s="25"/>
      <c r="B19" s="25"/>
      <c r="C19" s="25"/>
      <c r="D19" s="26"/>
      <c r="E19" s="26"/>
      <c r="F19" s="26"/>
      <c r="G19" s="27"/>
    </row>
    <row r="20" spans="1:8" ht="20.45" x14ac:dyDescent="0.45">
      <c r="A20" s="25"/>
      <c r="B20" s="25"/>
      <c r="C20" s="25"/>
      <c r="D20" s="26"/>
      <c r="E20" s="26"/>
      <c r="F20" s="26"/>
      <c r="G20" s="27"/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31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113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27</v>
      </c>
      <c r="F30" s="18" t="s">
        <v>33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32</v>
      </c>
      <c r="F31" s="19" t="s">
        <v>34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3">
        <v>0</v>
      </c>
    </row>
    <row r="33" spans="1:8" x14ac:dyDescent="0.35">
      <c r="A33" s="5"/>
      <c r="B33" s="14" t="s">
        <v>3</v>
      </c>
      <c r="C33" s="5" t="s">
        <v>17</v>
      </c>
      <c r="D33" s="12">
        <v>2149860</v>
      </c>
      <c r="E33" s="12">
        <v>237255</v>
      </c>
      <c r="F33" s="12">
        <v>262516</v>
      </c>
      <c r="G33" s="22">
        <f>SUM(E33:F33)</f>
        <v>499771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99000</v>
      </c>
      <c r="E34" s="12">
        <v>5400</v>
      </c>
      <c r="F34" s="12">
        <v>0</v>
      </c>
      <c r="G34" s="22">
        <f>SUM(E34:F34)</f>
        <v>5400</v>
      </c>
    </row>
    <row r="35" spans="1:8" x14ac:dyDescent="0.35">
      <c r="A35" s="5"/>
      <c r="B35" s="14" t="s">
        <v>5</v>
      </c>
      <c r="C35" s="5" t="s">
        <v>17</v>
      </c>
      <c r="D35" s="12">
        <v>1046000</v>
      </c>
      <c r="E35" s="12">
        <v>46252</v>
      </c>
      <c r="F35" s="12">
        <v>241282</v>
      </c>
      <c r="G35" s="22">
        <f>SUM(E35:F35)</f>
        <v>287534</v>
      </c>
    </row>
    <row r="36" spans="1:8" x14ac:dyDescent="0.35">
      <c r="A36" s="7"/>
      <c r="B36" s="14" t="s">
        <v>6</v>
      </c>
      <c r="C36" s="5" t="s">
        <v>17</v>
      </c>
      <c r="D36" s="24">
        <v>1202400</v>
      </c>
      <c r="E36" s="24">
        <v>99633</v>
      </c>
      <c r="F36" s="24">
        <v>363895.68</v>
      </c>
      <c r="G36" s="22">
        <f>SUM(E36:F36)</f>
        <v>463528.68</v>
      </c>
      <c r="H36" s="16"/>
    </row>
    <row r="37" spans="1:8" x14ac:dyDescent="0.35">
      <c r="A37" s="7"/>
      <c r="B37" s="14" t="s">
        <v>7</v>
      </c>
      <c r="C37" s="5" t="s">
        <v>17</v>
      </c>
      <c r="D37" s="24">
        <v>0</v>
      </c>
      <c r="E37" s="24">
        <v>0</v>
      </c>
      <c r="F37" s="24">
        <v>0</v>
      </c>
      <c r="G37" s="22"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4">
        <v>137700</v>
      </c>
      <c r="E38" s="24">
        <v>0</v>
      </c>
      <c r="F38" s="24">
        <v>0</v>
      </c>
      <c r="G38" s="22">
        <f>SUM(E38:F38)</f>
        <v>0</v>
      </c>
    </row>
    <row r="39" spans="1:8" x14ac:dyDescent="0.35">
      <c r="A39" s="5"/>
      <c r="B39" s="14" t="s">
        <v>10</v>
      </c>
      <c r="C39" s="5" t="s">
        <v>17</v>
      </c>
      <c r="D39" s="24">
        <v>0</v>
      </c>
      <c r="E39" s="24">
        <v>0</v>
      </c>
      <c r="F39" s="24">
        <v>0</v>
      </c>
      <c r="G39" s="22"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4">
        <v>1720000</v>
      </c>
      <c r="E40" s="24">
        <v>0</v>
      </c>
      <c r="F40" s="24">
        <v>0</v>
      </c>
      <c r="G40" s="22">
        <f>SUM(E40:F40)</f>
        <v>0</v>
      </c>
      <c r="H40" s="16"/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6354960</v>
      </c>
      <c r="E42" s="10">
        <f>SUM(E32:E41)</f>
        <v>388540</v>
      </c>
      <c r="F42" s="10">
        <f>SUM(F32:F41)</f>
        <v>867693.67999999993</v>
      </c>
      <c r="G42" s="20">
        <f>SUM(G32:G41)</f>
        <v>1256233.68</v>
      </c>
    </row>
    <row r="49" spans="1:8" x14ac:dyDescent="0.35">
      <c r="A49" s="201" t="s">
        <v>11</v>
      </c>
      <c r="B49" s="201"/>
      <c r="C49" s="201"/>
      <c r="D49" s="201"/>
      <c r="E49" s="201"/>
      <c r="F49" s="201"/>
      <c r="G49" s="201"/>
      <c r="H49" s="1"/>
    </row>
    <row r="50" spans="1:8" x14ac:dyDescent="0.35">
      <c r="A50" s="201" t="s">
        <v>31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127</v>
      </c>
      <c r="B51" s="201"/>
      <c r="C51" s="201"/>
      <c r="D51" s="201"/>
      <c r="E51" s="201"/>
      <c r="F51" s="201"/>
      <c r="G51" s="201"/>
      <c r="H51" s="1"/>
    </row>
    <row r="53" spans="1:8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27</v>
      </c>
      <c r="F53" s="18" t="s">
        <v>33</v>
      </c>
      <c r="G53" s="205" t="s">
        <v>0</v>
      </c>
    </row>
    <row r="54" spans="1:8" x14ac:dyDescent="0.35">
      <c r="A54" s="206"/>
      <c r="B54" s="206"/>
      <c r="C54" s="206"/>
      <c r="D54" s="206"/>
      <c r="E54" s="19" t="s">
        <v>32</v>
      </c>
      <c r="F54" s="19" t="s">
        <v>34</v>
      </c>
      <c r="G54" s="206"/>
    </row>
    <row r="55" spans="1:8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11">
        <v>0</v>
      </c>
      <c r="G55" s="23">
        <v>0</v>
      </c>
    </row>
    <row r="56" spans="1:8" x14ac:dyDescent="0.35">
      <c r="A56" s="5"/>
      <c r="B56" s="14" t="s">
        <v>3</v>
      </c>
      <c r="C56" s="5" t="s">
        <v>17</v>
      </c>
      <c r="D56" s="12">
        <v>2149860</v>
      </c>
      <c r="E56" s="12">
        <v>220225</v>
      </c>
      <c r="F56" s="12">
        <v>271118</v>
      </c>
      <c r="G56" s="22">
        <f>SUM(E56:F56)</f>
        <v>491343</v>
      </c>
    </row>
    <row r="57" spans="1:8" x14ac:dyDescent="0.35">
      <c r="A57" s="5" t="s">
        <v>21</v>
      </c>
      <c r="B57" s="14" t="s">
        <v>4</v>
      </c>
      <c r="C57" s="5" t="s">
        <v>17</v>
      </c>
      <c r="D57" s="12">
        <v>99000</v>
      </c>
      <c r="E57" s="12">
        <v>10995</v>
      </c>
      <c r="F57" s="12">
        <v>0</v>
      </c>
      <c r="G57" s="22">
        <f>SUM(E57:F57)</f>
        <v>10995</v>
      </c>
    </row>
    <row r="58" spans="1:8" x14ac:dyDescent="0.35">
      <c r="A58" s="5"/>
      <c r="B58" s="14" t="s">
        <v>5</v>
      </c>
      <c r="C58" s="5" t="s">
        <v>17</v>
      </c>
      <c r="D58" s="12">
        <v>1046000</v>
      </c>
      <c r="E58" s="12">
        <v>19090</v>
      </c>
      <c r="F58" s="12">
        <v>14400</v>
      </c>
      <c r="G58" s="22">
        <f>SUM(E58:F58)</f>
        <v>33490</v>
      </c>
    </row>
    <row r="59" spans="1:8" x14ac:dyDescent="0.35">
      <c r="A59" s="7"/>
      <c r="B59" s="14" t="s">
        <v>6</v>
      </c>
      <c r="C59" s="5" t="s">
        <v>17</v>
      </c>
      <c r="D59" s="24">
        <v>1202400</v>
      </c>
      <c r="E59" s="24">
        <v>13060</v>
      </c>
      <c r="F59" s="24">
        <v>70239.44</v>
      </c>
      <c r="G59" s="22">
        <f>SUM(E59:F59)</f>
        <v>83299.44</v>
      </c>
      <c r="H59" s="16"/>
    </row>
    <row r="60" spans="1:8" x14ac:dyDescent="0.35">
      <c r="A60" s="7"/>
      <c r="B60" s="14" t="s">
        <v>7</v>
      </c>
      <c r="C60" s="5" t="s">
        <v>17</v>
      </c>
      <c r="D60" s="24">
        <v>0</v>
      </c>
      <c r="E60" s="24">
        <v>0</v>
      </c>
      <c r="F60" s="24">
        <v>0</v>
      </c>
      <c r="G60" s="22">
        <v>0</v>
      </c>
    </row>
    <row r="61" spans="1:8" x14ac:dyDescent="0.35">
      <c r="A61" s="5" t="s">
        <v>22</v>
      </c>
      <c r="B61" s="14" t="s">
        <v>9</v>
      </c>
      <c r="C61" s="5" t="s">
        <v>17</v>
      </c>
      <c r="D61" s="24">
        <v>137700</v>
      </c>
      <c r="E61" s="24">
        <v>137500</v>
      </c>
      <c r="F61" s="24">
        <v>0</v>
      </c>
      <c r="G61" s="22">
        <f>SUM(E61:F61)</f>
        <v>137500</v>
      </c>
    </row>
    <row r="62" spans="1:8" x14ac:dyDescent="0.35">
      <c r="A62" s="5"/>
      <c r="B62" s="14" t="s">
        <v>10</v>
      </c>
      <c r="C62" s="5" t="s">
        <v>17</v>
      </c>
      <c r="D62" s="24">
        <v>0</v>
      </c>
      <c r="E62" s="24">
        <v>0</v>
      </c>
      <c r="F62" s="24">
        <v>0</v>
      </c>
      <c r="G62" s="22">
        <v>0</v>
      </c>
    </row>
    <row r="63" spans="1:8" x14ac:dyDescent="0.35">
      <c r="A63" s="5" t="s">
        <v>23</v>
      </c>
      <c r="B63" s="14" t="s">
        <v>8</v>
      </c>
      <c r="C63" s="5" t="s">
        <v>17</v>
      </c>
      <c r="D63" s="24">
        <v>1720000</v>
      </c>
      <c r="E63" s="24">
        <v>0</v>
      </c>
      <c r="F63" s="24">
        <v>844000</v>
      </c>
      <c r="G63" s="22">
        <f>SUM(E63:F63)</f>
        <v>844000</v>
      </c>
      <c r="H63" s="16"/>
    </row>
    <row r="64" spans="1:8" ht="20.45" x14ac:dyDescent="0.45">
      <c r="A64" s="9"/>
      <c r="B64" s="17"/>
      <c r="C64" s="9"/>
      <c r="D64" s="9"/>
      <c r="E64" s="9"/>
      <c r="F64" s="9"/>
      <c r="G64" s="9"/>
    </row>
    <row r="65" spans="1:8" x14ac:dyDescent="0.35">
      <c r="A65" s="202" t="s">
        <v>0</v>
      </c>
      <c r="B65" s="203"/>
      <c r="C65" s="204"/>
      <c r="D65" s="10">
        <f>SUM(D55:D64)</f>
        <v>6354960</v>
      </c>
      <c r="E65" s="10">
        <f>SUM(E55:E64)</f>
        <v>400870</v>
      </c>
      <c r="F65" s="10">
        <f>SUM(F55:F64)</f>
        <v>1199757.44</v>
      </c>
      <c r="G65" s="20">
        <f>SUM(G55:G64)</f>
        <v>1600627.44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31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134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27</v>
      </c>
      <c r="F77" s="18" t="s">
        <v>33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32</v>
      </c>
      <c r="F78" s="19" t="s">
        <v>34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3">
        <v>0</v>
      </c>
    </row>
    <row r="80" spans="1:8" x14ac:dyDescent="0.35">
      <c r="A80" s="5"/>
      <c r="B80" s="14" t="s">
        <v>3</v>
      </c>
      <c r="C80" s="5" t="s">
        <v>17</v>
      </c>
      <c r="D80" s="12">
        <v>2149860</v>
      </c>
      <c r="E80" s="12">
        <v>210255</v>
      </c>
      <c r="F80" s="12">
        <v>280365</v>
      </c>
      <c r="G80" s="22">
        <f>SUM(E80:F80)</f>
        <v>490620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99000</v>
      </c>
      <c r="E81" s="12">
        <v>10800</v>
      </c>
      <c r="F81" s="12">
        <v>0</v>
      </c>
      <c r="G81" s="22">
        <f>SUM(E81:F81)</f>
        <v>10800</v>
      </c>
    </row>
    <row r="82" spans="1:8" x14ac:dyDescent="0.35">
      <c r="A82" s="5"/>
      <c r="B82" s="14" t="s">
        <v>5</v>
      </c>
      <c r="C82" s="5" t="s">
        <v>17</v>
      </c>
      <c r="D82" s="12">
        <v>1046000</v>
      </c>
      <c r="E82" s="12">
        <v>49093</v>
      </c>
      <c r="F82" s="12">
        <v>78799</v>
      </c>
      <c r="G82" s="22">
        <f>SUM(E82:F82)</f>
        <v>127892</v>
      </c>
    </row>
    <row r="83" spans="1:8" x14ac:dyDescent="0.35">
      <c r="A83" s="7"/>
      <c r="B83" s="14" t="s">
        <v>6</v>
      </c>
      <c r="C83" s="5" t="s">
        <v>17</v>
      </c>
      <c r="D83" s="24">
        <v>1202400</v>
      </c>
      <c r="E83" s="24">
        <v>6895</v>
      </c>
      <c r="F83" s="24">
        <v>393064.48</v>
      </c>
      <c r="G83" s="22">
        <f>SUM(E83:F83)</f>
        <v>399959.48</v>
      </c>
      <c r="H83" s="16"/>
    </row>
    <row r="84" spans="1:8" x14ac:dyDescent="0.35">
      <c r="A84" s="7"/>
      <c r="B84" s="14" t="s">
        <v>7</v>
      </c>
      <c r="C84" s="5" t="s">
        <v>17</v>
      </c>
      <c r="D84" s="24">
        <v>0</v>
      </c>
      <c r="E84" s="24">
        <v>0</v>
      </c>
      <c r="F84" s="24">
        <v>0</v>
      </c>
      <c r="G84" s="22"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4">
        <v>137700</v>
      </c>
      <c r="E85" s="24">
        <v>0</v>
      </c>
      <c r="F85" s="24">
        <v>0</v>
      </c>
      <c r="G85" s="22">
        <f>SUM(E85:F85)</f>
        <v>0</v>
      </c>
    </row>
    <row r="86" spans="1:8" x14ac:dyDescent="0.35">
      <c r="A86" s="5"/>
      <c r="B86" s="14" t="s">
        <v>10</v>
      </c>
      <c r="C86" s="5" t="s">
        <v>17</v>
      </c>
      <c r="D86" s="24">
        <v>0</v>
      </c>
      <c r="E86" s="24">
        <v>0</v>
      </c>
      <c r="F86" s="24">
        <v>0</v>
      </c>
      <c r="G86" s="22"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4">
        <v>1720000</v>
      </c>
      <c r="E87" s="24">
        <v>0</v>
      </c>
      <c r="F87" s="24">
        <v>0</v>
      </c>
      <c r="G87" s="22">
        <f>SUM(E87:F87)</f>
        <v>0</v>
      </c>
      <c r="H87" s="16"/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6354960</v>
      </c>
      <c r="E89" s="10">
        <f>SUM(E79:E88)</f>
        <v>277043</v>
      </c>
      <c r="F89" s="10">
        <f>SUM(F79:F88)</f>
        <v>752228.48</v>
      </c>
      <c r="G89" s="20">
        <f>SUM(G79:G88)</f>
        <v>1029271.48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31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134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27</v>
      </c>
      <c r="F101" s="18" t="s">
        <v>33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32</v>
      </c>
      <c r="F102" s="19" t="s">
        <v>34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0">SUM(E7+E32+E55+E79)</f>
        <v>0</v>
      </c>
      <c r="F103" s="11">
        <f t="shared" si="0"/>
        <v>0</v>
      </c>
      <c r="G103" s="23">
        <v>0</v>
      </c>
    </row>
    <row r="104" spans="1:8" x14ac:dyDescent="0.35">
      <c r="A104" s="5"/>
      <c r="B104" s="14" t="s">
        <v>3</v>
      </c>
      <c r="C104" s="5" t="s">
        <v>17</v>
      </c>
      <c r="D104" s="12">
        <v>2149860</v>
      </c>
      <c r="E104" s="11">
        <f t="shared" si="0"/>
        <v>904990</v>
      </c>
      <c r="F104" s="11">
        <f t="shared" si="0"/>
        <v>1101314</v>
      </c>
      <c r="G104" s="22">
        <f>SUM(E104:F104)</f>
        <v>2006304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99000</v>
      </c>
      <c r="E105" s="11">
        <f t="shared" si="0"/>
        <v>35295</v>
      </c>
      <c r="F105" s="11">
        <f t="shared" si="0"/>
        <v>0</v>
      </c>
      <c r="G105" s="22">
        <f>SUM(E105:F105)</f>
        <v>35295</v>
      </c>
    </row>
    <row r="106" spans="1:8" x14ac:dyDescent="0.35">
      <c r="A106" s="5"/>
      <c r="B106" s="14" t="s">
        <v>5</v>
      </c>
      <c r="C106" s="5" t="s">
        <v>17</v>
      </c>
      <c r="D106" s="12">
        <v>1046000</v>
      </c>
      <c r="E106" s="11">
        <f t="shared" si="0"/>
        <v>135905</v>
      </c>
      <c r="F106" s="11">
        <f t="shared" si="0"/>
        <v>757481</v>
      </c>
      <c r="G106" s="22">
        <f>SUM(E106:F106)</f>
        <v>893386</v>
      </c>
    </row>
    <row r="107" spans="1:8" x14ac:dyDescent="0.35">
      <c r="A107" s="7"/>
      <c r="B107" s="14" t="s">
        <v>6</v>
      </c>
      <c r="C107" s="5" t="s">
        <v>17</v>
      </c>
      <c r="D107" s="24">
        <v>1202400</v>
      </c>
      <c r="E107" s="11">
        <f t="shared" si="0"/>
        <v>133513</v>
      </c>
      <c r="F107" s="11">
        <f t="shared" si="0"/>
        <v>1022721.3200000001</v>
      </c>
      <c r="G107" s="22">
        <f>SUM(E107:F107)</f>
        <v>1156234.32</v>
      </c>
      <c r="H107" s="16"/>
    </row>
    <row r="108" spans="1:8" x14ac:dyDescent="0.35">
      <c r="A108" s="7"/>
      <c r="B108" s="14" t="s">
        <v>7</v>
      </c>
      <c r="C108" s="5" t="s">
        <v>17</v>
      </c>
      <c r="D108" s="24">
        <v>0</v>
      </c>
      <c r="E108" s="11">
        <f t="shared" si="0"/>
        <v>0</v>
      </c>
      <c r="F108" s="11">
        <f t="shared" si="0"/>
        <v>0</v>
      </c>
      <c r="G108" s="22"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4">
        <v>137700</v>
      </c>
      <c r="E109" s="11">
        <f t="shared" si="0"/>
        <v>137500</v>
      </c>
      <c r="F109" s="11">
        <f t="shared" si="0"/>
        <v>0</v>
      </c>
      <c r="G109" s="22">
        <f>SUM(E109:F109)</f>
        <v>137500</v>
      </c>
    </row>
    <row r="110" spans="1:8" x14ac:dyDescent="0.35">
      <c r="A110" s="5"/>
      <c r="B110" s="14" t="s">
        <v>10</v>
      </c>
      <c r="C110" s="5" t="s">
        <v>17</v>
      </c>
      <c r="D110" s="24">
        <v>0</v>
      </c>
      <c r="E110" s="11">
        <f t="shared" si="0"/>
        <v>0</v>
      </c>
      <c r="F110" s="11">
        <f t="shared" si="0"/>
        <v>0</v>
      </c>
      <c r="G110" s="22"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4">
        <v>1720000</v>
      </c>
      <c r="E111" s="11">
        <f t="shared" si="0"/>
        <v>0</v>
      </c>
      <c r="F111" s="11">
        <f t="shared" si="0"/>
        <v>1710000</v>
      </c>
      <c r="G111" s="22">
        <f>SUM(E111:F111)</f>
        <v>1710000</v>
      </c>
      <c r="H111" s="16"/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6354960</v>
      </c>
      <c r="E113" s="10">
        <f>SUM(E103:E112)</f>
        <v>1347203</v>
      </c>
      <c r="F113" s="10">
        <f>SUM(F103:F112)</f>
        <v>4591516.32</v>
      </c>
      <c r="G113" s="20">
        <f>SUM(G103:G112)</f>
        <v>5938719.3200000003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5:C65"/>
    <mergeCell ref="A49:G49"/>
    <mergeCell ref="A50:G50"/>
    <mergeCell ref="A51:G51"/>
    <mergeCell ref="A53:A54"/>
    <mergeCell ref="B53:B54"/>
    <mergeCell ref="C53:C54"/>
    <mergeCell ref="D53:D54"/>
    <mergeCell ref="G53:G54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8" zoomScaleSheetLayoutView="100" workbookViewId="0">
      <selection activeCell="E100" sqref="E100:E109"/>
    </sheetView>
  </sheetViews>
  <sheetFormatPr defaultColWidth="9" defaultRowHeight="21" x14ac:dyDescent="0.35"/>
  <cols>
    <col min="1" max="1" width="16.625" style="2" customWidth="1"/>
    <col min="2" max="2" width="22" style="2" customWidth="1"/>
    <col min="3" max="3" width="19.375" style="2" customWidth="1"/>
    <col min="4" max="4" width="20.125" style="2" customWidth="1"/>
    <col min="5" max="5" width="20.25" style="2" bestFit="1" customWidth="1"/>
    <col min="6" max="6" width="18.375" style="2" customWidth="1"/>
    <col min="7" max="11" width="9" style="2" customWidth="1"/>
    <col min="12" max="12" width="9.125" style="2" customWidth="1"/>
    <col min="13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35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37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38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3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2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2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517000</v>
      </c>
      <c r="E10" s="12">
        <v>109800</v>
      </c>
      <c r="F10" s="22">
        <f t="shared" si="0"/>
        <v>109800</v>
      </c>
    </row>
    <row r="11" spans="1:7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2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2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2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2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4">
        <v>0</v>
      </c>
      <c r="E15" s="24">
        <v>0</v>
      </c>
      <c r="F15" s="22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517000</v>
      </c>
      <c r="E17" s="10">
        <f>SUM(E7:E16)</f>
        <v>109800</v>
      </c>
      <c r="F17" s="20">
        <f>SUM(F7:F16)</f>
        <v>109800</v>
      </c>
    </row>
    <row r="26" spans="1:7" x14ac:dyDescent="0.35">
      <c r="A26" s="201" t="s">
        <v>11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35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114</v>
      </c>
      <c r="B28" s="201"/>
      <c r="C28" s="201"/>
      <c r="D28" s="201"/>
      <c r="E28" s="201"/>
      <c r="F28" s="201"/>
      <c r="G28" s="1"/>
    </row>
    <row r="30" spans="1:7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37</v>
      </c>
      <c r="F30" s="205" t="s">
        <v>0</v>
      </c>
    </row>
    <row r="31" spans="1:7" x14ac:dyDescent="0.35">
      <c r="A31" s="206"/>
      <c r="B31" s="206"/>
      <c r="C31" s="206"/>
      <c r="D31" s="206"/>
      <c r="E31" s="19" t="s">
        <v>38</v>
      </c>
      <c r="F31" s="206"/>
    </row>
    <row r="32" spans="1:7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23">
        <f>SUM(E32)</f>
        <v>0</v>
      </c>
    </row>
    <row r="33" spans="1:7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22">
        <f t="shared" ref="F33:F40" si="1">SUM(E33)</f>
        <v>0</v>
      </c>
    </row>
    <row r="34" spans="1:7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22">
        <f t="shared" si="1"/>
        <v>0</v>
      </c>
    </row>
    <row r="35" spans="1:7" x14ac:dyDescent="0.35">
      <c r="A35" s="5"/>
      <c r="B35" s="14" t="s">
        <v>5</v>
      </c>
      <c r="C35" s="5" t="s">
        <v>17</v>
      </c>
      <c r="D35" s="12">
        <v>517000</v>
      </c>
      <c r="E35" s="12">
        <v>109856</v>
      </c>
      <c r="F35" s="22">
        <f t="shared" si="1"/>
        <v>109856</v>
      </c>
    </row>
    <row r="36" spans="1:7" x14ac:dyDescent="0.35">
      <c r="A36" s="7"/>
      <c r="B36" s="14" t="s">
        <v>6</v>
      </c>
      <c r="C36" s="5" t="s">
        <v>17</v>
      </c>
      <c r="D36" s="24">
        <v>0</v>
      </c>
      <c r="E36" s="24">
        <v>0</v>
      </c>
      <c r="F36" s="22">
        <f t="shared" si="1"/>
        <v>0</v>
      </c>
      <c r="G36" s="16"/>
    </row>
    <row r="37" spans="1:7" x14ac:dyDescent="0.35">
      <c r="A37" s="7"/>
      <c r="B37" s="14" t="s">
        <v>7</v>
      </c>
      <c r="C37" s="5" t="s">
        <v>17</v>
      </c>
      <c r="D37" s="24">
        <v>0</v>
      </c>
      <c r="E37" s="24">
        <v>0</v>
      </c>
      <c r="F37" s="22">
        <f t="shared" si="1"/>
        <v>0</v>
      </c>
    </row>
    <row r="38" spans="1:7" x14ac:dyDescent="0.35">
      <c r="A38" s="5" t="s">
        <v>22</v>
      </c>
      <c r="B38" s="14" t="s">
        <v>9</v>
      </c>
      <c r="C38" s="5" t="s">
        <v>17</v>
      </c>
      <c r="D38" s="24">
        <v>0</v>
      </c>
      <c r="E38" s="24">
        <v>0</v>
      </c>
      <c r="F38" s="22">
        <f t="shared" si="1"/>
        <v>0</v>
      </c>
    </row>
    <row r="39" spans="1:7" x14ac:dyDescent="0.35">
      <c r="A39" s="5"/>
      <c r="B39" s="14" t="s">
        <v>10</v>
      </c>
      <c r="C39" s="5" t="s">
        <v>17</v>
      </c>
      <c r="D39" s="24">
        <v>0</v>
      </c>
      <c r="E39" s="24">
        <v>0</v>
      </c>
      <c r="F39" s="22">
        <f t="shared" si="1"/>
        <v>0</v>
      </c>
    </row>
    <row r="40" spans="1:7" x14ac:dyDescent="0.35">
      <c r="A40" s="5" t="s">
        <v>23</v>
      </c>
      <c r="B40" s="14" t="s">
        <v>8</v>
      </c>
      <c r="C40" s="5" t="s">
        <v>17</v>
      </c>
      <c r="D40" s="24">
        <v>0</v>
      </c>
      <c r="E40" s="24">
        <v>0</v>
      </c>
      <c r="F40" s="22">
        <f t="shared" si="1"/>
        <v>0</v>
      </c>
    </row>
    <row r="41" spans="1:7" ht="20.45" x14ac:dyDescent="0.45">
      <c r="A41" s="9"/>
      <c r="B41" s="17"/>
      <c r="C41" s="9"/>
      <c r="D41" s="9"/>
      <c r="E41" s="9"/>
      <c r="F41" s="9"/>
    </row>
    <row r="42" spans="1:7" x14ac:dyDescent="0.35">
      <c r="A42" s="202" t="s">
        <v>0</v>
      </c>
      <c r="B42" s="203"/>
      <c r="C42" s="204"/>
      <c r="D42" s="10">
        <f>SUM(D32:D41)</f>
        <v>517000</v>
      </c>
      <c r="E42" s="10">
        <f>SUM(E32:E41)</f>
        <v>109856</v>
      </c>
      <c r="F42" s="20">
        <f>SUM(F32:F41)</f>
        <v>109856</v>
      </c>
    </row>
    <row r="48" spans="1:7" x14ac:dyDescent="0.35">
      <c r="A48" s="201" t="s">
        <v>11</v>
      </c>
      <c r="B48" s="201"/>
      <c r="C48" s="201"/>
      <c r="D48" s="201"/>
      <c r="E48" s="201"/>
      <c r="F48" s="201"/>
      <c r="G48" s="1"/>
    </row>
    <row r="49" spans="1:7" x14ac:dyDescent="0.35">
      <c r="A49" s="201" t="s">
        <v>35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126</v>
      </c>
      <c r="B50" s="201"/>
      <c r="C50" s="201"/>
      <c r="D50" s="201"/>
      <c r="E50" s="201"/>
      <c r="F50" s="201"/>
      <c r="G50" s="1"/>
    </row>
    <row r="52" spans="1:7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37</v>
      </c>
      <c r="F52" s="205" t="s">
        <v>0</v>
      </c>
    </row>
    <row r="53" spans="1:7" x14ac:dyDescent="0.35">
      <c r="A53" s="206"/>
      <c r="B53" s="206"/>
      <c r="C53" s="206"/>
      <c r="D53" s="206"/>
      <c r="E53" s="19" t="s">
        <v>38</v>
      </c>
      <c r="F53" s="206"/>
    </row>
    <row r="54" spans="1:7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23">
        <f>SUM(E54)</f>
        <v>0</v>
      </c>
    </row>
    <row r="55" spans="1:7" x14ac:dyDescent="0.35">
      <c r="A55" s="5"/>
      <c r="B55" s="14" t="s">
        <v>3</v>
      </c>
      <c r="C55" s="5" t="s">
        <v>17</v>
      </c>
      <c r="D55" s="12">
        <v>0</v>
      </c>
      <c r="E55" s="12">
        <v>0</v>
      </c>
      <c r="F55" s="22">
        <f t="shared" ref="F55:F62" si="2">SUM(E55)</f>
        <v>0</v>
      </c>
    </row>
    <row r="56" spans="1:7" x14ac:dyDescent="0.35">
      <c r="A56" s="5" t="s">
        <v>21</v>
      </c>
      <c r="B56" s="14" t="s">
        <v>4</v>
      </c>
      <c r="C56" s="5" t="s">
        <v>17</v>
      </c>
      <c r="D56" s="12">
        <v>0</v>
      </c>
      <c r="E56" s="12">
        <v>0</v>
      </c>
      <c r="F56" s="22">
        <f t="shared" si="2"/>
        <v>0</v>
      </c>
    </row>
    <row r="57" spans="1:7" x14ac:dyDescent="0.35">
      <c r="A57" s="5"/>
      <c r="B57" s="14" t="s">
        <v>5</v>
      </c>
      <c r="C57" s="5" t="s">
        <v>17</v>
      </c>
      <c r="D57" s="12">
        <v>517000</v>
      </c>
      <c r="E57" s="12">
        <v>108900</v>
      </c>
      <c r="F57" s="22">
        <f t="shared" si="2"/>
        <v>108900</v>
      </c>
    </row>
    <row r="58" spans="1:7" x14ac:dyDescent="0.35">
      <c r="A58" s="7"/>
      <c r="B58" s="14" t="s">
        <v>6</v>
      </c>
      <c r="C58" s="5" t="s">
        <v>17</v>
      </c>
      <c r="D58" s="24">
        <v>0</v>
      </c>
      <c r="E58" s="24">
        <v>0</v>
      </c>
      <c r="F58" s="22">
        <f t="shared" si="2"/>
        <v>0</v>
      </c>
      <c r="G58" s="16"/>
    </row>
    <row r="59" spans="1:7" x14ac:dyDescent="0.35">
      <c r="A59" s="7"/>
      <c r="B59" s="14" t="s">
        <v>7</v>
      </c>
      <c r="C59" s="5" t="s">
        <v>17</v>
      </c>
      <c r="D59" s="24">
        <v>0</v>
      </c>
      <c r="E59" s="24">
        <v>0</v>
      </c>
      <c r="F59" s="22">
        <f t="shared" si="2"/>
        <v>0</v>
      </c>
    </row>
    <row r="60" spans="1:7" x14ac:dyDescent="0.35">
      <c r="A60" s="5" t="s">
        <v>22</v>
      </c>
      <c r="B60" s="14" t="s">
        <v>9</v>
      </c>
      <c r="C60" s="5" t="s">
        <v>17</v>
      </c>
      <c r="D60" s="24">
        <v>0</v>
      </c>
      <c r="E60" s="24">
        <v>0</v>
      </c>
      <c r="F60" s="22">
        <f t="shared" si="2"/>
        <v>0</v>
      </c>
    </row>
    <row r="61" spans="1:7" x14ac:dyDescent="0.35">
      <c r="A61" s="5"/>
      <c r="B61" s="14" t="s">
        <v>10</v>
      </c>
      <c r="C61" s="5" t="s">
        <v>17</v>
      </c>
      <c r="D61" s="24">
        <v>0</v>
      </c>
      <c r="E61" s="24">
        <v>0</v>
      </c>
      <c r="F61" s="22">
        <f t="shared" si="2"/>
        <v>0</v>
      </c>
    </row>
    <row r="62" spans="1:7" x14ac:dyDescent="0.35">
      <c r="A62" s="5" t="s">
        <v>23</v>
      </c>
      <c r="B62" s="14" t="s">
        <v>8</v>
      </c>
      <c r="C62" s="5" t="s">
        <v>17</v>
      </c>
      <c r="D62" s="24">
        <v>0</v>
      </c>
      <c r="E62" s="24">
        <v>0</v>
      </c>
      <c r="F62" s="22">
        <f t="shared" si="2"/>
        <v>0</v>
      </c>
    </row>
    <row r="63" spans="1:7" ht="20.45" x14ac:dyDescent="0.45">
      <c r="A63" s="9"/>
      <c r="B63" s="17"/>
      <c r="C63" s="9"/>
      <c r="D63" s="9"/>
      <c r="E63" s="9"/>
      <c r="F63" s="9"/>
    </row>
    <row r="64" spans="1:7" x14ac:dyDescent="0.35">
      <c r="A64" s="202" t="s">
        <v>0</v>
      </c>
      <c r="B64" s="203"/>
      <c r="C64" s="204"/>
      <c r="D64" s="10">
        <f>SUM(D54:D63)</f>
        <v>517000</v>
      </c>
      <c r="E64" s="10">
        <f>SUM(E54:E63)</f>
        <v>108900</v>
      </c>
      <c r="F64" s="20">
        <f>SUM(F54:F63)</f>
        <v>108900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35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135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37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38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3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2">
        <f t="shared" ref="F77:F84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2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517000</v>
      </c>
      <c r="E79" s="12">
        <v>146300</v>
      </c>
      <c r="F79" s="22">
        <f t="shared" si="3"/>
        <v>146300</v>
      </c>
    </row>
    <row r="80" spans="1:7" x14ac:dyDescent="0.35">
      <c r="A80" s="7"/>
      <c r="B80" s="14" t="s">
        <v>6</v>
      </c>
      <c r="C80" s="5" t="s">
        <v>17</v>
      </c>
      <c r="D80" s="24">
        <v>0</v>
      </c>
      <c r="E80" s="24">
        <v>0</v>
      </c>
      <c r="F80" s="22">
        <f t="shared" si="3"/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4">
        <v>0</v>
      </c>
      <c r="E81" s="24">
        <v>0</v>
      </c>
      <c r="F81" s="22">
        <f t="shared" si="3"/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4">
        <v>0</v>
      </c>
      <c r="E82" s="24">
        <v>0</v>
      </c>
      <c r="F82" s="22">
        <f t="shared" si="3"/>
        <v>0</v>
      </c>
    </row>
    <row r="83" spans="1:7" x14ac:dyDescent="0.35">
      <c r="A83" s="5"/>
      <c r="B83" s="14" t="s">
        <v>10</v>
      </c>
      <c r="C83" s="5" t="s">
        <v>17</v>
      </c>
      <c r="D83" s="24">
        <v>0</v>
      </c>
      <c r="E83" s="24">
        <v>0</v>
      </c>
      <c r="F83" s="22">
        <f t="shared" si="3"/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4">
        <v>0</v>
      </c>
      <c r="E84" s="24">
        <v>0</v>
      </c>
      <c r="F84" s="22">
        <f t="shared" si="3"/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517000</v>
      </c>
      <c r="E86" s="10">
        <f>SUM(E76:E85)</f>
        <v>146300</v>
      </c>
      <c r="F86" s="20">
        <f>SUM(F76:F85)</f>
        <v>146300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35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135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37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38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SUM(E7+E32+E54+E76)</f>
        <v>0</v>
      </c>
      <c r="F100" s="23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SUM(E8+E33+E55+E77)</f>
        <v>0</v>
      </c>
      <c r="F101" s="22">
        <f t="shared" ref="F101:F108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SUM(E9+E34+E56+E78)</f>
        <v>0</v>
      </c>
      <c r="F102" s="22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517000</v>
      </c>
      <c r="E103" s="11">
        <f t="shared" si="5"/>
        <v>474856</v>
      </c>
      <c r="F103" s="22">
        <f t="shared" si="4"/>
        <v>474856</v>
      </c>
    </row>
    <row r="104" spans="1:7" x14ac:dyDescent="0.35">
      <c r="A104" s="7"/>
      <c r="B104" s="14" t="s">
        <v>6</v>
      </c>
      <c r="C104" s="5" t="s">
        <v>17</v>
      </c>
      <c r="D104" s="24">
        <v>0</v>
      </c>
      <c r="E104" s="11">
        <f t="shared" si="5"/>
        <v>0</v>
      </c>
      <c r="F104" s="22">
        <f t="shared" si="4"/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4">
        <v>0</v>
      </c>
      <c r="E105" s="11">
        <f t="shared" si="5"/>
        <v>0</v>
      </c>
      <c r="F105" s="22">
        <f t="shared" si="4"/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4">
        <v>0</v>
      </c>
      <c r="E106" s="11">
        <f t="shared" si="5"/>
        <v>0</v>
      </c>
      <c r="F106" s="22">
        <f t="shared" si="4"/>
        <v>0</v>
      </c>
    </row>
    <row r="107" spans="1:7" x14ac:dyDescent="0.35">
      <c r="A107" s="5"/>
      <c r="B107" s="14" t="s">
        <v>10</v>
      </c>
      <c r="C107" s="5" t="s">
        <v>17</v>
      </c>
      <c r="D107" s="24">
        <v>0</v>
      </c>
      <c r="E107" s="11">
        <f t="shared" si="5"/>
        <v>0</v>
      </c>
      <c r="F107" s="22">
        <f t="shared" si="4"/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4">
        <v>0</v>
      </c>
      <c r="E108" s="11">
        <f t="shared" si="5"/>
        <v>0</v>
      </c>
      <c r="F108" s="22">
        <f t="shared" si="4"/>
        <v>0</v>
      </c>
    </row>
    <row r="109" spans="1:7" ht="20.45" x14ac:dyDescent="0.4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517000</v>
      </c>
      <c r="E110" s="10">
        <f>SUM(E100:E109)</f>
        <v>474856</v>
      </c>
      <c r="F110" s="20">
        <f>SUM(F100:F109)</f>
        <v>474856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2:C42"/>
    <mergeCell ref="A26:F26"/>
    <mergeCell ref="A27:F27"/>
    <mergeCell ref="A28:F28"/>
    <mergeCell ref="A30:A31"/>
    <mergeCell ref="B30:B31"/>
    <mergeCell ref="C30:C31"/>
    <mergeCell ref="D30:D31"/>
    <mergeCell ref="F30:F31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4:C64"/>
    <mergeCell ref="A48:F48"/>
    <mergeCell ref="A49:F49"/>
    <mergeCell ref="A50:F50"/>
    <mergeCell ref="A52:A53"/>
    <mergeCell ref="B52:B53"/>
    <mergeCell ref="C52:C53"/>
    <mergeCell ref="D52:D53"/>
    <mergeCell ref="F52:F53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1.21" right="0.70866141732283472" top="0.74803149606299213" bottom="0.74803149606299213" header="0.35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5" zoomScaleSheetLayoutView="100" workbookViewId="0">
      <selection activeCell="E100" sqref="E100:E109"/>
    </sheetView>
  </sheetViews>
  <sheetFormatPr defaultColWidth="9" defaultRowHeight="21" x14ac:dyDescent="0.35"/>
  <cols>
    <col min="1" max="1" width="21" style="2" customWidth="1"/>
    <col min="2" max="2" width="22.5" style="2" customWidth="1"/>
    <col min="3" max="3" width="20" style="2" customWidth="1"/>
    <col min="4" max="4" width="19.625" style="2" customWidth="1"/>
    <col min="5" max="5" width="20" style="2" customWidth="1"/>
    <col min="6" max="6" width="19.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39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41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40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3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2">
        <f t="shared" ref="F8:F9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2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218000</v>
      </c>
      <c r="E10" s="12">
        <v>38350</v>
      </c>
      <c r="F10" s="22">
        <f>SUM(E10)</f>
        <v>38350</v>
      </c>
    </row>
    <row r="11" spans="1:7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2"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2"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2">
        <v>0</v>
      </c>
    </row>
    <row r="14" spans="1:7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2"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4">
        <v>50000</v>
      </c>
      <c r="E15" s="24">
        <v>35000</v>
      </c>
      <c r="F15" s="22">
        <f>SUM(E15)</f>
        <v>35000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268000</v>
      </c>
      <c r="E17" s="10">
        <f>SUM(E7:E16)</f>
        <v>73350</v>
      </c>
      <c r="F17" s="20">
        <f>SUM(F7:F16)</f>
        <v>73350</v>
      </c>
    </row>
    <row r="25" spans="1:7" x14ac:dyDescent="0.35">
      <c r="A25" s="201" t="s">
        <v>11</v>
      </c>
      <c r="B25" s="201"/>
      <c r="C25" s="201"/>
      <c r="D25" s="201"/>
      <c r="E25" s="201"/>
      <c r="F25" s="201"/>
      <c r="G25" s="1"/>
    </row>
    <row r="26" spans="1:7" x14ac:dyDescent="0.35">
      <c r="A26" s="201" t="s">
        <v>39</v>
      </c>
      <c r="B26" s="201"/>
      <c r="C26" s="201"/>
      <c r="D26" s="201"/>
      <c r="E26" s="201"/>
      <c r="F26" s="201"/>
      <c r="G26" s="1"/>
    </row>
    <row r="27" spans="1:7" x14ac:dyDescent="0.35">
      <c r="A27" s="201" t="s">
        <v>115</v>
      </c>
      <c r="B27" s="201"/>
      <c r="C27" s="201"/>
      <c r="D27" s="201"/>
      <c r="E27" s="201"/>
      <c r="F27" s="201"/>
      <c r="G27" s="1"/>
    </row>
    <row r="29" spans="1:7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41</v>
      </c>
      <c r="F29" s="205" t="s">
        <v>0</v>
      </c>
    </row>
    <row r="30" spans="1:7" x14ac:dyDescent="0.35">
      <c r="A30" s="206"/>
      <c r="B30" s="206"/>
      <c r="C30" s="206"/>
      <c r="D30" s="206"/>
      <c r="E30" s="19" t="s">
        <v>40</v>
      </c>
      <c r="F30" s="206"/>
    </row>
    <row r="31" spans="1:7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23">
        <f>SUM(E31)</f>
        <v>0</v>
      </c>
    </row>
    <row r="32" spans="1:7" x14ac:dyDescent="0.35">
      <c r="A32" s="5"/>
      <c r="B32" s="14" t="s">
        <v>3</v>
      </c>
      <c r="C32" s="5" t="s">
        <v>17</v>
      </c>
      <c r="D32" s="12">
        <v>0</v>
      </c>
      <c r="E32" s="12">
        <v>0</v>
      </c>
      <c r="F32" s="22">
        <f t="shared" ref="F32:F33" si="1">SUM(E32)</f>
        <v>0</v>
      </c>
    </row>
    <row r="33" spans="1:7" x14ac:dyDescent="0.35">
      <c r="A33" s="5" t="s">
        <v>21</v>
      </c>
      <c r="B33" s="14" t="s">
        <v>4</v>
      </c>
      <c r="C33" s="5" t="s">
        <v>17</v>
      </c>
      <c r="D33" s="12">
        <v>0</v>
      </c>
      <c r="E33" s="12">
        <v>0</v>
      </c>
      <c r="F33" s="22">
        <f t="shared" si="1"/>
        <v>0</v>
      </c>
    </row>
    <row r="34" spans="1:7" x14ac:dyDescent="0.35">
      <c r="A34" s="5"/>
      <c r="B34" s="14" t="s">
        <v>5</v>
      </c>
      <c r="C34" s="5" t="s">
        <v>17</v>
      </c>
      <c r="D34" s="12">
        <v>218000</v>
      </c>
      <c r="E34" s="12">
        <v>13000</v>
      </c>
      <c r="F34" s="22">
        <f>SUM(E34)</f>
        <v>13000</v>
      </c>
    </row>
    <row r="35" spans="1:7" x14ac:dyDescent="0.35">
      <c r="A35" s="7"/>
      <c r="B35" s="14" t="s">
        <v>6</v>
      </c>
      <c r="C35" s="5" t="s">
        <v>17</v>
      </c>
      <c r="D35" s="24">
        <v>0</v>
      </c>
      <c r="E35" s="24">
        <v>0</v>
      </c>
      <c r="F35" s="22">
        <v>0</v>
      </c>
      <c r="G35" s="16"/>
    </row>
    <row r="36" spans="1:7" x14ac:dyDescent="0.35">
      <c r="A36" s="7"/>
      <c r="B36" s="14" t="s">
        <v>7</v>
      </c>
      <c r="C36" s="5" t="s">
        <v>17</v>
      </c>
      <c r="D36" s="24">
        <v>0</v>
      </c>
      <c r="E36" s="24">
        <v>0</v>
      </c>
      <c r="F36" s="22">
        <v>0</v>
      </c>
    </row>
    <row r="37" spans="1:7" x14ac:dyDescent="0.35">
      <c r="A37" s="5" t="s">
        <v>22</v>
      </c>
      <c r="B37" s="14" t="s">
        <v>9</v>
      </c>
      <c r="C37" s="5" t="s">
        <v>17</v>
      </c>
      <c r="D37" s="24">
        <v>0</v>
      </c>
      <c r="E37" s="24">
        <v>0</v>
      </c>
      <c r="F37" s="22">
        <v>0</v>
      </c>
    </row>
    <row r="38" spans="1:7" x14ac:dyDescent="0.35">
      <c r="A38" s="5"/>
      <c r="B38" s="14" t="s">
        <v>10</v>
      </c>
      <c r="C38" s="5" t="s">
        <v>17</v>
      </c>
      <c r="D38" s="24">
        <v>0</v>
      </c>
      <c r="E38" s="24">
        <v>0</v>
      </c>
      <c r="F38" s="22">
        <v>0</v>
      </c>
    </row>
    <row r="39" spans="1:7" x14ac:dyDescent="0.35">
      <c r="A39" s="5" t="s">
        <v>23</v>
      </c>
      <c r="B39" s="14" t="s">
        <v>8</v>
      </c>
      <c r="C39" s="5" t="s">
        <v>17</v>
      </c>
      <c r="D39" s="24">
        <v>50000</v>
      </c>
      <c r="E39" s="24">
        <v>0</v>
      </c>
      <c r="F39" s="22">
        <f>SUM(E39)</f>
        <v>0</v>
      </c>
    </row>
    <row r="40" spans="1:7" ht="20.45" x14ac:dyDescent="0.45">
      <c r="A40" s="9"/>
      <c r="B40" s="17"/>
      <c r="C40" s="9"/>
      <c r="D40" s="9"/>
      <c r="E40" s="9"/>
      <c r="F40" s="9"/>
    </row>
    <row r="41" spans="1:7" x14ac:dyDescent="0.35">
      <c r="A41" s="202" t="s">
        <v>0</v>
      </c>
      <c r="B41" s="203"/>
      <c r="C41" s="204"/>
      <c r="D41" s="10">
        <f>SUM(D31:D40)</f>
        <v>268000</v>
      </c>
      <c r="E41" s="10">
        <f>SUM(E31:E40)</f>
        <v>13000</v>
      </c>
      <c r="F41" s="20">
        <f>SUM(F31:F40)</f>
        <v>13000</v>
      </c>
    </row>
    <row r="49" spans="1:7" x14ac:dyDescent="0.35">
      <c r="A49" s="201" t="s">
        <v>11</v>
      </c>
      <c r="B49" s="201"/>
      <c r="C49" s="201"/>
      <c r="D49" s="201"/>
      <c r="E49" s="201"/>
      <c r="F49" s="201"/>
      <c r="G49" s="1"/>
    </row>
    <row r="50" spans="1:7" x14ac:dyDescent="0.35">
      <c r="A50" s="201" t="s">
        <v>39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125</v>
      </c>
      <c r="B51" s="201"/>
      <c r="C51" s="201"/>
      <c r="D51" s="201"/>
      <c r="E51" s="201"/>
      <c r="F51" s="201"/>
      <c r="G51" s="1"/>
    </row>
    <row r="53" spans="1:7" x14ac:dyDescent="0.35">
      <c r="A53" s="205" t="s">
        <v>13</v>
      </c>
      <c r="B53" s="205" t="s">
        <v>14</v>
      </c>
      <c r="C53" s="205" t="s">
        <v>15</v>
      </c>
      <c r="D53" s="205" t="s">
        <v>16</v>
      </c>
      <c r="E53" s="18" t="s">
        <v>41</v>
      </c>
      <c r="F53" s="205" t="s">
        <v>0</v>
      </c>
    </row>
    <row r="54" spans="1:7" x14ac:dyDescent="0.35">
      <c r="A54" s="206"/>
      <c r="B54" s="206"/>
      <c r="C54" s="206"/>
      <c r="D54" s="206"/>
      <c r="E54" s="19" t="s">
        <v>40</v>
      </c>
      <c r="F54" s="206"/>
    </row>
    <row r="55" spans="1:7" x14ac:dyDescent="0.35">
      <c r="A55" s="4" t="s">
        <v>20</v>
      </c>
      <c r="B55" s="13" t="s">
        <v>2</v>
      </c>
      <c r="C55" s="4" t="s">
        <v>17</v>
      </c>
      <c r="D55" s="11">
        <v>0</v>
      </c>
      <c r="E55" s="11">
        <v>0</v>
      </c>
      <c r="F55" s="23">
        <f>SUM(E55)</f>
        <v>0</v>
      </c>
    </row>
    <row r="56" spans="1:7" x14ac:dyDescent="0.35">
      <c r="A56" s="5"/>
      <c r="B56" s="14" t="s">
        <v>3</v>
      </c>
      <c r="C56" s="5" t="s">
        <v>17</v>
      </c>
      <c r="D56" s="12">
        <v>0</v>
      </c>
      <c r="E56" s="12">
        <v>0</v>
      </c>
      <c r="F56" s="22">
        <f t="shared" ref="F56:F57" si="2">SUM(E56)</f>
        <v>0</v>
      </c>
    </row>
    <row r="57" spans="1:7" x14ac:dyDescent="0.35">
      <c r="A57" s="5" t="s">
        <v>21</v>
      </c>
      <c r="B57" s="14" t="s">
        <v>4</v>
      </c>
      <c r="C57" s="5" t="s">
        <v>17</v>
      </c>
      <c r="D57" s="12">
        <v>0</v>
      </c>
      <c r="E57" s="12">
        <v>0</v>
      </c>
      <c r="F57" s="22">
        <f t="shared" si="2"/>
        <v>0</v>
      </c>
    </row>
    <row r="58" spans="1:7" x14ac:dyDescent="0.35">
      <c r="A58" s="5"/>
      <c r="B58" s="14" t="s">
        <v>5</v>
      </c>
      <c r="C58" s="5" t="s">
        <v>17</v>
      </c>
      <c r="D58" s="12">
        <v>218000</v>
      </c>
      <c r="E58" s="12">
        <v>11700</v>
      </c>
      <c r="F58" s="22">
        <f>SUM(E58)</f>
        <v>11700</v>
      </c>
    </row>
    <row r="59" spans="1:7" x14ac:dyDescent="0.35">
      <c r="A59" s="7"/>
      <c r="B59" s="14" t="s">
        <v>6</v>
      </c>
      <c r="C59" s="5" t="s">
        <v>17</v>
      </c>
      <c r="D59" s="24">
        <v>0</v>
      </c>
      <c r="E59" s="24">
        <v>0</v>
      </c>
      <c r="F59" s="22">
        <v>0</v>
      </c>
      <c r="G59" s="16"/>
    </row>
    <row r="60" spans="1:7" x14ac:dyDescent="0.35">
      <c r="A60" s="7"/>
      <c r="B60" s="14" t="s">
        <v>7</v>
      </c>
      <c r="C60" s="5" t="s">
        <v>17</v>
      </c>
      <c r="D60" s="24">
        <v>0</v>
      </c>
      <c r="E60" s="24">
        <v>0</v>
      </c>
      <c r="F60" s="22">
        <v>0</v>
      </c>
    </row>
    <row r="61" spans="1:7" x14ac:dyDescent="0.35">
      <c r="A61" s="5" t="s">
        <v>22</v>
      </c>
      <c r="B61" s="14" t="s">
        <v>9</v>
      </c>
      <c r="C61" s="5" t="s">
        <v>17</v>
      </c>
      <c r="D61" s="24">
        <v>0</v>
      </c>
      <c r="E61" s="24">
        <v>0</v>
      </c>
      <c r="F61" s="22">
        <v>0</v>
      </c>
    </row>
    <row r="62" spans="1:7" x14ac:dyDescent="0.35">
      <c r="A62" s="5"/>
      <c r="B62" s="14" t="s">
        <v>10</v>
      </c>
      <c r="C62" s="5" t="s">
        <v>17</v>
      </c>
      <c r="D62" s="24">
        <v>0</v>
      </c>
      <c r="E62" s="24">
        <v>0</v>
      </c>
      <c r="F62" s="22">
        <v>0</v>
      </c>
    </row>
    <row r="63" spans="1:7" x14ac:dyDescent="0.35">
      <c r="A63" s="5" t="s">
        <v>23</v>
      </c>
      <c r="B63" s="14" t="s">
        <v>8</v>
      </c>
      <c r="C63" s="5" t="s">
        <v>17</v>
      </c>
      <c r="D63" s="24">
        <v>50000</v>
      </c>
      <c r="E63" s="24">
        <v>0</v>
      </c>
      <c r="F63" s="22">
        <f>SUM(E63)</f>
        <v>0</v>
      </c>
    </row>
    <row r="64" spans="1:7" ht="20.45" x14ac:dyDescent="0.45">
      <c r="A64" s="9"/>
      <c r="B64" s="17"/>
      <c r="C64" s="9"/>
      <c r="D64" s="9"/>
      <c r="E64" s="9"/>
      <c r="F64" s="9"/>
    </row>
    <row r="65" spans="1:7" x14ac:dyDescent="0.35">
      <c r="A65" s="202" t="s">
        <v>0</v>
      </c>
      <c r="B65" s="203"/>
      <c r="C65" s="204"/>
      <c r="D65" s="10">
        <f>SUM(D55:D64)</f>
        <v>268000</v>
      </c>
      <c r="E65" s="10">
        <f>SUM(E55:E64)</f>
        <v>11700</v>
      </c>
      <c r="F65" s="20">
        <f>SUM(F55:F64)</f>
        <v>11700</v>
      </c>
    </row>
    <row r="70" spans="1:7" x14ac:dyDescent="0.35">
      <c r="A70" s="201" t="s">
        <v>11</v>
      </c>
      <c r="B70" s="201"/>
      <c r="C70" s="201"/>
      <c r="D70" s="201"/>
      <c r="E70" s="201"/>
      <c r="F70" s="201"/>
      <c r="G70" s="1"/>
    </row>
    <row r="71" spans="1:7" x14ac:dyDescent="0.35">
      <c r="A71" s="201" t="s">
        <v>39</v>
      </c>
      <c r="B71" s="201"/>
      <c r="C71" s="201"/>
      <c r="D71" s="201"/>
      <c r="E71" s="201"/>
      <c r="F71" s="201"/>
      <c r="G71" s="1"/>
    </row>
    <row r="72" spans="1:7" x14ac:dyDescent="0.35">
      <c r="A72" s="201" t="s">
        <v>136</v>
      </c>
      <c r="B72" s="201"/>
      <c r="C72" s="201"/>
      <c r="D72" s="201"/>
      <c r="E72" s="201"/>
      <c r="F72" s="201"/>
      <c r="G72" s="1"/>
    </row>
    <row r="74" spans="1:7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41</v>
      </c>
      <c r="F74" s="205" t="s">
        <v>0</v>
      </c>
    </row>
    <row r="75" spans="1:7" x14ac:dyDescent="0.35">
      <c r="A75" s="206"/>
      <c r="B75" s="206"/>
      <c r="C75" s="206"/>
      <c r="D75" s="206"/>
      <c r="E75" s="19" t="s">
        <v>40</v>
      </c>
      <c r="F75" s="206"/>
    </row>
    <row r="76" spans="1:7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23">
        <f>SUM(E76)</f>
        <v>0</v>
      </c>
    </row>
    <row r="77" spans="1:7" x14ac:dyDescent="0.35">
      <c r="A77" s="5"/>
      <c r="B77" s="14" t="s">
        <v>3</v>
      </c>
      <c r="C77" s="5" t="s">
        <v>17</v>
      </c>
      <c r="D77" s="12">
        <v>0</v>
      </c>
      <c r="E77" s="12">
        <v>0</v>
      </c>
      <c r="F77" s="22">
        <f t="shared" ref="F77:F78" si="3">SUM(E77)</f>
        <v>0</v>
      </c>
    </row>
    <row r="78" spans="1:7" x14ac:dyDescent="0.35">
      <c r="A78" s="5" t="s">
        <v>21</v>
      </c>
      <c r="B78" s="14" t="s">
        <v>4</v>
      </c>
      <c r="C78" s="5" t="s">
        <v>17</v>
      </c>
      <c r="D78" s="12">
        <v>0</v>
      </c>
      <c r="E78" s="12">
        <v>0</v>
      </c>
      <c r="F78" s="22">
        <f t="shared" si="3"/>
        <v>0</v>
      </c>
    </row>
    <row r="79" spans="1:7" x14ac:dyDescent="0.35">
      <c r="A79" s="5"/>
      <c r="B79" s="14" t="s">
        <v>5</v>
      </c>
      <c r="C79" s="5" t="s">
        <v>17</v>
      </c>
      <c r="D79" s="12">
        <v>218000</v>
      </c>
      <c r="E79" s="12">
        <v>65800</v>
      </c>
      <c r="F79" s="22">
        <f>SUM(E79)</f>
        <v>65800</v>
      </c>
    </row>
    <row r="80" spans="1:7" x14ac:dyDescent="0.35">
      <c r="A80" s="7"/>
      <c r="B80" s="14" t="s">
        <v>6</v>
      </c>
      <c r="C80" s="5" t="s">
        <v>17</v>
      </c>
      <c r="D80" s="24">
        <v>0</v>
      </c>
      <c r="E80" s="24">
        <v>0</v>
      </c>
      <c r="F80" s="22">
        <v>0</v>
      </c>
      <c r="G80" s="16"/>
    </row>
    <row r="81" spans="1:7" x14ac:dyDescent="0.35">
      <c r="A81" s="7"/>
      <c r="B81" s="14" t="s">
        <v>7</v>
      </c>
      <c r="C81" s="5" t="s">
        <v>17</v>
      </c>
      <c r="D81" s="24">
        <v>0</v>
      </c>
      <c r="E81" s="24">
        <v>0</v>
      </c>
      <c r="F81" s="22">
        <v>0</v>
      </c>
    </row>
    <row r="82" spans="1:7" x14ac:dyDescent="0.35">
      <c r="A82" s="5" t="s">
        <v>22</v>
      </c>
      <c r="B82" s="14" t="s">
        <v>9</v>
      </c>
      <c r="C82" s="5" t="s">
        <v>17</v>
      </c>
      <c r="D82" s="24">
        <v>0</v>
      </c>
      <c r="E82" s="24">
        <v>0</v>
      </c>
      <c r="F82" s="22">
        <v>0</v>
      </c>
    </row>
    <row r="83" spans="1:7" x14ac:dyDescent="0.35">
      <c r="A83" s="5"/>
      <c r="B83" s="14" t="s">
        <v>10</v>
      </c>
      <c r="C83" s="5" t="s">
        <v>17</v>
      </c>
      <c r="D83" s="24">
        <v>0</v>
      </c>
      <c r="E83" s="24">
        <v>0</v>
      </c>
      <c r="F83" s="22">
        <v>0</v>
      </c>
    </row>
    <row r="84" spans="1:7" x14ac:dyDescent="0.35">
      <c r="A84" s="5" t="s">
        <v>23</v>
      </c>
      <c r="B84" s="14" t="s">
        <v>8</v>
      </c>
      <c r="C84" s="5" t="s">
        <v>17</v>
      </c>
      <c r="D84" s="24">
        <v>50000</v>
      </c>
      <c r="E84" s="24">
        <v>0</v>
      </c>
      <c r="F84" s="22">
        <f>SUM(E84)</f>
        <v>0</v>
      </c>
    </row>
    <row r="85" spans="1:7" ht="20.45" x14ac:dyDescent="0.45">
      <c r="A85" s="9"/>
      <c r="B85" s="17"/>
      <c r="C85" s="9"/>
      <c r="D85" s="9"/>
      <c r="E85" s="9"/>
      <c r="F85" s="9"/>
    </row>
    <row r="86" spans="1:7" x14ac:dyDescent="0.35">
      <c r="A86" s="202" t="s">
        <v>0</v>
      </c>
      <c r="B86" s="203"/>
      <c r="C86" s="204"/>
      <c r="D86" s="10">
        <f>SUM(D76:D85)</f>
        <v>268000</v>
      </c>
      <c r="E86" s="10">
        <f>SUM(E76:E85)</f>
        <v>65800</v>
      </c>
      <c r="F86" s="20">
        <f>SUM(F76:F85)</f>
        <v>65800</v>
      </c>
    </row>
    <row r="94" spans="1:7" x14ac:dyDescent="0.35">
      <c r="A94" s="201" t="s">
        <v>11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39</v>
      </c>
      <c r="B95" s="201"/>
      <c r="C95" s="201"/>
      <c r="D95" s="201"/>
      <c r="E95" s="201"/>
      <c r="F95" s="201"/>
      <c r="G95" s="1"/>
    </row>
    <row r="96" spans="1:7" x14ac:dyDescent="0.35">
      <c r="A96" s="201" t="s">
        <v>136</v>
      </c>
      <c r="B96" s="201"/>
      <c r="C96" s="201"/>
      <c r="D96" s="201"/>
      <c r="E96" s="201"/>
      <c r="F96" s="201"/>
      <c r="G96" s="1"/>
    </row>
    <row r="98" spans="1:7" x14ac:dyDescent="0.35">
      <c r="A98" s="205" t="s">
        <v>13</v>
      </c>
      <c r="B98" s="205" t="s">
        <v>14</v>
      </c>
      <c r="C98" s="205" t="s">
        <v>15</v>
      </c>
      <c r="D98" s="205" t="s">
        <v>16</v>
      </c>
      <c r="E98" s="18" t="s">
        <v>41</v>
      </c>
      <c r="F98" s="205" t="s">
        <v>0</v>
      </c>
    </row>
    <row r="99" spans="1:7" x14ac:dyDescent="0.35">
      <c r="A99" s="206"/>
      <c r="B99" s="206"/>
      <c r="C99" s="206"/>
      <c r="D99" s="206"/>
      <c r="E99" s="19" t="s">
        <v>40</v>
      </c>
      <c r="F99" s="206"/>
    </row>
    <row r="100" spans="1:7" x14ac:dyDescent="0.35">
      <c r="A100" s="4" t="s">
        <v>20</v>
      </c>
      <c r="B100" s="13" t="s">
        <v>2</v>
      </c>
      <c r="C100" s="4" t="s">
        <v>17</v>
      </c>
      <c r="D100" s="11">
        <v>0</v>
      </c>
      <c r="E100" s="11">
        <f>SUM(E7+E31+E55+E76)</f>
        <v>0</v>
      </c>
      <c r="F100" s="23">
        <f>SUM(E100)</f>
        <v>0</v>
      </c>
    </row>
    <row r="101" spans="1:7" x14ac:dyDescent="0.35">
      <c r="A101" s="5"/>
      <c r="B101" s="14" t="s">
        <v>3</v>
      </c>
      <c r="C101" s="5" t="s">
        <v>17</v>
      </c>
      <c r="D101" s="12">
        <v>0</v>
      </c>
      <c r="E101" s="11">
        <f>SUM(E8+E32+E56+E77)</f>
        <v>0</v>
      </c>
      <c r="F101" s="22">
        <f t="shared" ref="F101:F102" si="4">SUM(E101)</f>
        <v>0</v>
      </c>
    </row>
    <row r="102" spans="1:7" x14ac:dyDescent="0.35">
      <c r="A102" s="5" t="s">
        <v>21</v>
      </c>
      <c r="B102" s="14" t="s">
        <v>4</v>
      </c>
      <c r="C102" s="5" t="s">
        <v>17</v>
      </c>
      <c r="D102" s="12">
        <v>0</v>
      </c>
      <c r="E102" s="11">
        <f t="shared" ref="E102:E109" si="5">SUM(E9+E33+E57+E78)</f>
        <v>0</v>
      </c>
      <c r="F102" s="22">
        <f t="shared" si="4"/>
        <v>0</v>
      </c>
    </row>
    <row r="103" spans="1:7" x14ac:dyDescent="0.35">
      <c r="A103" s="5"/>
      <c r="B103" s="14" t="s">
        <v>5</v>
      </c>
      <c r="C103" s="5" t="s">
        <v>17</v>
      </c>
      <c r="D103" s="12">
        <v>218000</v>
      </c>
      <c r="E103" s="11">
        <f t="shared" si="5"/>
        <v>128850</v>
      </c>
      <c r="F103" s="22">
        <f>SUM(E103)</f>
        <v>128850</v>
      </c>
    </row>
    <row r="104" spans="1:7" x14ac:dyDescent="0.35">
      <c r="A104" s="7"/>
      <c r="B104" s="14" t="s">
        <v>6</v>
      </c>
      <c r="C104" s="5" t="s">
        <v>17</v>
      </c>
      <c r="D104" s="24">
        <v>0</v>
      </c>
      <c r="E104" s="11">
        <f t="shared" si="5"/>
        <v>0</v>
      </c>
      <c r="F104" s="22">
        <v>0</v>
      </c>
      <c r="G104" s="16"/>
    </row>
    <row r="105" spans="1:7" x14ac:dyDescent="0.35">
      <c r="A105" s="7"/>
      <c r="B105" s="14" t="s">
        <v>7</v>
      </c>
      <c r="C105" s="5" t="s">
        <v>17</v>
      </c>
      <c r="D105" s="24">
        <v>0</v>
      </c>
      <c r="E105" s="11">
        <f t="shared" si="5"/>
        <v>0</v>
      </c>
      <c r="F105" s="22">
        <v>0</v>
      </c>
    </row>
    <row r="106" spans="1:7" x14ac:dyDescent="0.35">
      <c r="A106" s="5" t="s">
        <v>22</v>
      </c>
      <c r="B106" s="14" t="s">
        <v>9</v>
      </c>
      <c r="C106" s="5" t="s">
        <v>17</v>
      </c>
      <c r="D106" s="24">
        <v>0</v>
      </c>
      <c r="E106" s="11">
        <f t="shared" si="5"/>
        <v>0</v>
      </c>
      <c r="F106" s="22">
        <v>0</v>
      </c>
    </row>
    <row r="107" spans="1:7" x14ac:dyDescent="0.35">
      <c r="A107" s="5"/>
      <c r="B107" s="14" t="s">
        <v>10</v>
      </c>
      <c r="C107" s="5" t="s">
        <v>17</v>
      </c>
      <c r="D107" s="24">
        <v>0</v>
      </c>
      <c r="E107" s="11">
        <f t="shared" si="5"/>
        <v>0</v>
      </c>
      <c r="F107" s="22">
        <v>0</v>
      </c>
    </row>
    <row r="108" spans="1:7" x14ac:dyDescent="0.35">
      <c r="A108" s="5" t="s">
        <v>23</v>
      </c>
      <c r="B108" s="14" t="s">
        <v>8</v>
      </c>
      <c r="C108" s="5" t="s">
        <v>17</v>
      </c>
      <c r="D108" s="24">
        <v>50000</v>
      </c>
      <c r="E108" s="11">
        <f t="shared" si="5"/>
        <v>35000</v>
      </c>
      <c r="F108" s="22">
        <f>SUM(E108)</f>
        <v>35000</v>
      </c>
    </row>
    <row r="109" spans="1:7" x14ac:dyDescent="0.35">
      <c r="A109" s="9"/>
      <c r="B109" s="17"/>
      <c r="C109" s="9"/>
      <c r="D109" s="9"/>
      <c r="E109" s="11">
        <f t="shared" si="5"/>
        <v>0</v>
      </c>
      <c r="F109" s="9"/>
    </row>
    <row r="110" spans="1:7" x14ac:dyDescent="0.35">
      <c r="A110" s="202" t="s">
        <v>0</v>
      </c>
      <c r="B110" s="203"/>
      <c r="C110" s="204"/>
      <c r="D110" s="10">
        <f>SUM(D100:D109)</f>
        <v>268000</v>
      </c>
      <c r="E110" s="10">
        <f>SUM(E100:E109)</f>
        <v>163850</v>
      </c>
      <c r="F110" s="20">
        <f>SUM(F100:F109)</f>
        <v>163850</v>
      </c>
    </row>
  </sheetData>
  <mergeCells count="45">
    <mergeCell ref="A110:C110"/>
    <mergeCell ref="A94:F94"/>
    <mergeCell ref="A95:F95"/>
    <mergeCell ref="A96:F96"/>
    <mergeCell ref="A98:A99"/>
    <mergeCell ref="B98:B99"/>
    <mergeCell ref="C98:C99"/>
    <mergeCell ref="D98:D99"/>
    <mergeCell ref="F98:F99"/>
    <mergeCell ref="A41:C41"/>
    <mergeCell ref="A25:F25"/>
    <mergeCell ref="A26:F26"/>
    <mergeCell ref="A27:F27"/>
    <mergeCell ref="A29:A30"/>
    <mergeCell ref="B29:B30"/>
    <mergeCell ref="C29:C30"/>
    <mergeCell ref="D29:D30"/>
    <mergeCell ref="F29:F30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5:C65"/>
    <mergeCell ref="A49:F49"/>
    <mergeCell ref="A50:F50"/>
    <mergeCell ref="A51:F51"/>
    <mergeCell ref="A53:A54"/>
    <mergeCell ref="B53:B54"/>
    <mergeCell ref="C53:C54"/>
    <mergeCell ref="D53:D54"/>
    <mergeCell ref="F53:F54"/>
    <mergeCell ref="A86:C86"/>
    <mergeCell ref="A70:F70"/>
    <mergeCell ref="A71:F71"/>
    <mergeCell ref="A72:F72"/>
    <mergeCell ref="A74:A75"/>
    <mergeCell ref="B74:B75"/>
    <mergeCell ref="C74:C75"/>
    <mergeCell ref="D74:D75"/>
    <mergeCell ref="F74:F7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view="pageBreakPreview" topLeftCell="A94" zoomScale="90" zoomScaleSheetLayoutView="90" workbookViewId="0">
      <selection activeCell="E102" sqref="E102"/>
    </sheetView>
  </sheetViews>
  <sheetFormatPr defaultColWidth="9" defaultRowHeight="21" x14ac:dyDescent="0.35"/>
  <cols>
    <col min="1" max="1" width="11.5" style="2" bestFit="1" customWidth="1"/>
    <col min="2" max="2" width="17.625" style="2" customWidth="1"/>
    <col min="3" max="3" width="12.875" style="2" customWidth="1"/>
    <col min="4" max="4" width="12.625" style="2" bestFit="1" customWidth="1"/>
    <col min="5" max="5" width="19.375" style="2" bestFit="1" customWidth="1"/>
    <col min="6" max="6" width="15.375" style="2" bestFit="1" customWidth="1"/>
    <col min="7" max="7" width="19" style="2" bestFit="1" customWidth="1"/>
    <col min="8" max="8" width="14.25" style="2" customWidth="1"/>
    <col min="9" max="16384" width="9" style="2"/>
  </cols>
  <sheetData>
    <row r="1" spans="1:9" x14ac:dyDescent="0.35">
      <c r="A1" s="201" t="s">
        <v>11</v>
      </c>
      <c r="B1" s="201"/>
      <c r="C1" s="201"/>
      <c r="D1" s="201"/>
      <c r="E1" s="201"/>
      <c r="F1" s="201"/>
      <c r="G1" s="201"/>
      <c r="H1" s="201"/>
      <c r="I1" s="1"/>
    </row>
    <row r="2" spans="1:9" x14ac:dyDescent="0.35">
      <c r="A2" s="201" t="s">
        <v>42</v>
      </c>
      <c r="B2" s="201"/>
      <c r="C2" s="201"/>
      <c r="D2" s="201"/>
      <c r="E2" s="201"/>
      <c r="F2" s="201"/>
      <c r="G2" s="201"/>
      <c r="H2" s="201"/>
      <c r="I2" s="1"/>
    </row>
    <row r="3" spans="1:9" x14ac:dyDescent="0.35">
      <c r="A3" s="201" t="s">
        <v>109</v>
      </c>
      <c r="B3" s="201"/>
      <c r="C3" s="201"/>
      <c r="D3" s="201"/>
      <c r="E3" s="201"/>
      <c r="F3" s="201"/>
      <c r="G3" s="201"/>
      <c r="H3" s="201"/>
      <c r="I3" s="1"/>
    </row>
    <row r="5" spans="1:9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27</v>
      </c>
      <c r="F5" s="18" t="s">
        <v>44</v>
      </c>
      <c r="G5" s="18" t="s">
        <v>45</v>
      </c>
      <c r="H5" s="205" t="s">
        <v>0</v>
      </c>
    </row>
    <row r="6" spans="1:9" x14ac:dyDescent="0.35">
      <c r="A6" s="206"/>
      <c r="B6" s="206"/>
      <c r="C6" s="206"/>
      <c r="D6" s="206"/>
      <c r="E6" s="19" t="s">
        <v>43</v>
      </c>
      <c r="F6" s="19"/>
      <c r="G6" s="19" t="s">
        <v>46</v>
      </c>
      <c r="H6" s="206"/>
    </row>
    <row r="7" spans="1:9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11">
        <v>0</v>
      </c>
      <c r="H7" s="23">
        <f>SUM(E7:G7)</f>
        <v>0</v>
      </c>
    </row>
    <row r="8" spans="1:9" x14ac:dyDescent="0.35">
      <c r="A8" s="5"/>
      <c r="B8" s="14" t="s">
        <v>3</v>
      </c>
      <c r="C8" s="5" t="s">
        <v>17</v>
      </c>
      <c r="D8" s="12">
        <v>991200</v>
      </c>
      <c r="E8" s="12">
        <v>241950</v>
      </c>
      <c r="F8" s="12">
        <v>0</v>
      </c>
      <c r="G8" s="12">
        <v>0</v>
      </c>
      <c r="H8" s="22">
        <f t="shared" ref="H8:H15" si="0">SUM(E8:G8)</f>
        <v>241950</v>
      </c>
    </row>
    <row r="9" spans="1:9" x14ac:dyDescent="0.35">
      <c r="A9" s="5" t="s">
        <v>21</v>
      </c>
      <c r="B9" s="14" t="s">
        <v>4</v>
      </c>
      <c r="C9" s="5" t="s">
        <v>17</v>
      </c>
      <c r="D9" s="12">
        <v>33000</v>
      </c>
      <c r="E9" s="12">
        <v>0</v>
      </c>
      <c r="F9" s="12">
        <v>0</v>
      </c>
      <c r="G9" s="12">
        <v>0</v>
      </c>
      <c r="H9" s="22">
        <f t="shared" si="0"/>
        <v>0</v>
      </c>
    </row>
    <row r="10" spans="1:9" x14ac:dyDescent="0.35">
      <c r="A10" s="5"/>
      <c r="B10" s="14" t="s">
        <v>5</v>
      </c>
      <c r="C10" s="5" t="s">
        <v>17</v>
      </c>
      <c r="D10" s="12">
        <v>740200</v>
      </c>
      <c r="E10" s="12">
        <v>0</v>
      </c>
      <c r="F10" s="12">
        <v>0</v>
      </c>
      <c r="G10" s="12">
        <v>73800</v>
      </c>
      <c r="H10" s="22">
        <f t="shared" si="0"/>
        <v>73800</v>
      </c>
    </row>
    <row r="11" spans="1:9" x14ac:dyDescent="0.35">
      <c r="A11" s="7"/>
      <c r="B11" s="14" t="s">
        <v>6</v>
      </c>
      <c r="C11" s="5" t="s">
        <v>17</v>
      </c>
      <c r="D11" s="24">
        <v>100000</v>
      </c>
      <c r="E11" s="24">
        <v>20290</v>
      </c>
      <c r="F11" s="24">
        <v>0</v>
      </c>
      <c r="G11" s="24">
        <v>0</v>
      </c>
      <c r="H11" s="22">
        <f t="shared" si="0"/>
        <v>20290</v>
      </c>
      <c r="I11" s="16"/>
    </row>
    <row r="12" spans="1:9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4">
        <v>0</v>
      </c>
      <c r="G12" s="24">
        <v>0</v>
      </c>
      <c r="H12" s="22">
        <f t="shared" si="0"/>
        <v>0</v>
      </c>
    </row>
    <row r="13" spans="1:9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4">
        <v>0</v>
      </c>
      <c r="G13" s="24">
        <v>0</v>
      </c>
      <c r="H13" s="22">
        <f t="shared" si="0"/>
        <v>0</v>
      </c>
    </row>
    <row r="14" spans="1:9" x14ac:dyDescent="0.35">
      <c r="A14" s="5"/>
      <c r="B14" s="14" t="s">
        <v>10</v>
      </c>
      <c r="C14" s="5" t="s">
        <v>17</v>
      </c>
      <c r="D14" s="24">
        <v>540000</v>
      </c>
      <c r="E14" s="24">
        <v>0</v>
      </c>
      <c r="F14" s="24">
        <v>0</v>
      </c>
      <c r="G14" s="24">
        <v>0</v>
      </c>
      <c r="H14" s="22">
        <f t="shared" si="0"/>
        <v>0</v>
      </c>
    </row>
    <row r="15" spans="1:9" x14ac:dyDescent="0.35">
      <c r="A15" s="5" t="s">
        <v>23</v>
      </c>
      <c r="B15" s="14" t="s">
        <v>8</v>
      </c>
      <c r="C15" s="5" t="s">
        <v>17</v>
      </c>
      <c r="D15" s="24">
        <v>440000</v>
      </c>
      <c r="E15" s="24">
        <v>0</v>
      </c>
      <c r="F15" s="24">
        <v>0</v>
      </c>
      <c r="G15" s="24">
        <v>0</v>
      </c>
      <c r="H15" s="22">
        <f t="shared" si="0"/>
        <v>0</v>
      </c>
    </row>
    <row r="16" spans="1:9" ht="20.45" x14ac:dyDescent="0.45">
      <c r="A16" s="9"/>
      <c r="B16" s="17"/>
      <c r="C16" s="9"/>
      <c r="D16" s="9"/>
      <c r="E16" s="9"/>
      <c r="F16" s="9"/>
      <c r="G16" s="9"/>
      <c r="H16" s="9"/>
    </row>
    <row r="17" spans="1:9" x14ac:dyDescent="0.35">
      <c r="A17" s="202" t="s">
        <v>0</v>
      </c>
      <c r="B17" s="203"/>
      <c r="C17" s="204"/>
      <c r="D17" s="10">
        <f>SUM(D7:D16)</f>
        <v>2844400</v>
      </c>
      <c r="E17" s="10">
        <f>SUM(E7:E16)</f>
        <v>262240</v>
      </c>
      <c r="F17" s="10">
        <f>SUM(F7:F16)</f>
        <v>0</v>
      </c>
      <c r="G17" s="10">
        <f>SUM(G7:G16)</f>
        <v>73800</v>
      </c>
      <c r="H17" s="20">
        <f>SUM(H7:H16)</f>
        <v>336040</v>
      </c>
    </row>
    <row r="25" spans="1:9" x14ac:dyDescent="0.35">
      <c r="A25" s="201" t="s">
        <v>11</v>
      </c>
      <c r="B25" s="201"/>
      <c r="C25" s="201"/>
      <c r="D25" s="201"/>
      <c r="E25" s="201"/>
      <c r="F25" s="201"/>
      <c r="G25" s="201"/>
      <c r="H25" s="201"/>
      <c r="I25" s="1"/>
    </row>
    <row r="26" spans="1:9" x14ac:dyDescent="0.35">
      <c r="A26" s="201" t="s">
        <v>42</v>
      </c>
      <c r="B26" s="201"/>
      <c r="C26" s="201"/>
      <c r="D26" s="201"/>
      <c r="E26" s="201"/>
      <c r="F26" s="201"/>
      <c r="G26" s="201"/>
      <c r="H26" s="201"/>
      <c r="I26" s="1"/>
    </row>
    <row r="27" spans="1:9" x14ac:dyDescent="0.35">
      <c r="A27" s="201" t="s">
        <v>116</v>
      </c>
      <c r="B27" s="201"/>
      <c r="C27" s="201"/>
      <c r="D27" s="201"/>
      <c r="E27" s="201"/>
      <c r="F27" s="201"/>
      <c r="G27" s="201"/>
      <c r="H27" s="201"/>
      <c r="I27" s="1"/>
    </row>
    <row r="29" spans="1:9" x14ac:dyDescent="0.35">
      <c r="A29" s="205" t="s">
        <v>13</v>
      </c>
      <c r="B29" s="205" t="s">
        <v>14</v>
      </c>
      <c r="C29" s="205" t="s">
        <v>15</v>
      </c>
      <c r="D29" s="205" t="s">
        <v>16</v>
      </c>
      <c r="E29" s="18" t="s">
        <v>27</v>
      </c>
      <c r="F29" s="18" t="s">
        <v>44</v>
      </c>
      <c r="G29" s="18" t="s">
        <v>45</v>
      </c>
      <c r="H29" s="205" t="s">
        <v>0</v>
      </c>
    </row>
    <row r="30" spans="1:9" x14ac:dyDescent="0.35">
      <c r="A30" s="206"/>
      <c r="B30" s="206"/>
      <c r="C30" s="206"/>
      <c r="D30" s="206"/>
      <c r="E30" s="19" t="s">
        <v>43</v>
      </c>
      <c r="F30" s="19"/>
      <c r="G30" s="19" t="s">
        <v>46</v>
      </c>
      <c r="H30" s="206"/>
    </row>
    <row r="31" spans="1:9" x14ac:dyDescent="0.35">
      <c r="A31" s="4" t="s">
        <v>20</v>
      </c>
      <c r="B31" s="13" t="s">
        <v>2</v>
      </c>
      <c r="C31" s="4" t="s">
        <v>17</v>
      </c>
      <c r="D31" s="11">
        <v>0</v>
      </c>
      <c r="E31" s="11">
        <v>0</v>
      </c>
      <c r="F31" s="11">
        <v>0</v>
      </c>
      <c r="G31" s="11">
        <v>0</v>
      </c>
      <c r="H31" s="23">
        <f>SUM(E31:G31)</f>
        <v>0</v>
      </c>
    </row>
    <row r="32" spans="1:9" x14ac:dyDescent="0.35">
      <c r="A32" s="5"/>
      <c r="B32" s="14" t="s">
        <v>3</v>
      </c>
      <c r="C32" s="5" t="s">
        <v>17</v>
      </c>
      <c r="D32" s="12">
        <v>991200</v>
      </c>
      <c r="E32" s="12">
        <v>241950</v>
      </c>
      <c r="F32" s="12">
        <v>0</v>
      </c>
      <c r="G32" s="12">
        <v>0</v>
      </c>
      <c r="H32" s="22">
        <f t="shared" ref="H32:H39" si="1">SUM(E32:G32)</f>
        <v>241950</v>
      </c>
    </row>
    <row r="33" spans="1:9" x14ac:dyDescent="0.35">
      <c r="A33" s="5" t="s">
        <v>21</v>
      </c>
      <c r="B33" s="14" t="s">
        <v>4</v>
      </c>
      <c r="C33" s="5" t="s">
        <v>17</v>
      </c>
      <c r="D33" s="12">
        <v>33000</v>
      </c>
      <c r="E33" s="12">
        <v>4500</v>
      </c>
      <c r="F33" s="12">
        <v>0</v>
      </c>
      <c r="G33" s="12">
        <v>0</v>
      </c>
      <c r="H33" s="22">
        <f t="shared" si="1"/>
        <v>4500</v>
      </c>
    </row>
    <row r="34" spans="1:9" x14ac:dyDescent="0.35">
      <c r="A34" s="5"/>
      <c r="B34" s="14" t="s">
        <v>5</v>
      </c>
      <c r="C34" s="5" t="s">
        <v>17</v>
      </c>
      <c r="D34" s="12">
        <v>740200</v>
      </c>
      <c r="E34" s="12">
        <v>0</v>
      </c>
      <c r="F34" s="12">
        <v>0</v>
      </c>
      <c r="G34" s="12">
        <v>49200</v>
      </c>
      <c r="H34" s="22">
        <f t="shared" si="1"/>
        <v>49200</v>
      </c>
    </row>
    <row r="35" spans="1:9" x14ac:dyDescent="0.35">
      <c r="A35" s="7"/>
      <c r="B35" s="14" t="s">
        <v>6</v>
      </c>
      <c r="C35" s="5" t="s">
        <v>17</v>
      </c>
      <c r="D35" s="24">
        <v>100000</v>
      </c>
      <c r="E35" s="24">
        <v>28290</v>
      </c>
      <c r="F35" s="24">
        <v>0</v>
      </c>
      <c r="G35" s="24">
        <v>0</v>
      </c>
      <c r="H35" s="22">
        <f t="shared" si="1"/>
        <v>28290</v>
      </c>
      <c r="I35" s="16"/>
    </row>
    <row r="36" spans="1:9" x14ac:dyDescent="0.35">
      <c r="A36" s="7"/>
      <c r="B36" s="14" t="s">
        <v>7</v>
      </c>
      <c r="C36" s="5" t="s">
        <v>17</v>
      </c>
      <c r="D36" s="24">
        <v>0</v>
      </c>
      <c r="E36" s="24">
        <v>0</v>
      </c>
      <c r="F36" s="24">
        <v>0</v>
      </c>
      <c r="G36" s="24">
        <v>0</v>
      </c>
      <c r="H36" s="22">
        <f t="shared" si="1"/>
        <v>0</v>
      </c>
    </row>
    <row r="37" spans="1:9" x14ac:dyDescent="0.35">
      <c r="A37" s="5" t="s">
        <v>22</v>
      </c>
      <c r="B37" s="14" t="s">
        <v>9</v>
      </c>
      <c r="C37" s="5" t="s">
        <v>17</v>
      </c>
      <c r="D37" s="24">
        <v>0</v>
      </c>
      <c r="E37" s="24">
        <v>0</v>
      </c>
      <c r="F37" s="24">
        <v>0</v>
      </c>
      <c r="G37" s="24">
        <v>0</v>
      </c>
      <c r="H37" s="22">
        <f t="shared" si="1"/>
        <v>0</v>
      </c>
    </row>
    <row r="38" spans="1:9" x14ac:dyDescent="0.35">
      <c r="A38" s="5"/>
      <c r="B38" s="14" t="s">
        <v>10</v>
      </c>
      <c r="C38" s="5" t="s">
        <v>17</v>
      </c>
      <c r="D38" s="24">
        <v>540000</v>
      </c>
      <c r="E38" s="24">
        <v>0</v>
      </c>
      <c r="F38" s="24">
        <v>0</v>
      </c>
      <c r="G38" s="24">
        <v>0</v>
      </c>
      <c r="H38" s="22">
        <f t="shared" si="1"/>
        <v>0</v>
      </c>
    </row>
    <row r="39" spans="1:9" x14ac:dyDescent="0.35">
      <c r="A39" s="5" t="s">
        <v>23</v>
      </c>
      <c r="B39" s="14" t="s">
        <v>8</v>
      </c>
      <c r="C39" s="5" t="s">
        <v>17</v>
      </c>
      <c r="D39" s="24">
        <v>440000</v>
      </c>
      <c r="E39" s="24">
        <v>0</v>
      </c>
      <c r="F39" s="24">
        <v>0</v>
      </c>
      <c r="G39" s="24">
        <v>0</v>
      </c>
      <c r="H39" s="22">
        <f t="shared" si="1"/>
        <v>0</v>
      </c>
    </row>
    <row r="40" spans="1:9" ht="20.45" x14ac:dyDescent="0.45">
      <c r="A40" s="9"/>
      <c r="B40" s="17"/>
      <c r="C40" s="9"/>
      <c r="D40" s="9"/>
      <c r="E40" s="9"/>
      <c r="F40" s="9"/>
      <c r="G40" s="9"/>
      <c r="H40" s="9"/>
    </row>
    <row r="41" spans="1:9" x14ac:dyDescent="0.35">
      <c r="A41" s="202" t="s">
        <v>0</v>
      </c>
      <c r="B41" s="203"/>
      <c r="C41" s="204"/>
      <c r="D41" s="10">
        <f>SUM(D31:D40)</f>
        <v>2844400</v>
      </c>
      <c r="E41" s="10">
        <f>SUM(E31:E40)</f>
        <v>274740</v>
      </c>
      <c r="F41" s="10">
        <f>SUM(F31:F40)</f>
        <v>0</v>
      </c>
      <c r="G41" s="10">
        <f>SUM(G31:G40)</f>
        <v>49200</v>
      </c>
      <c r="H41" s="20">
        <f>SUM(H31:H40)</f>
        <v>323940</v>
      </c>
    </row>
    <row r="48" spans="1:9" x14ac:dyDescent="0.35">
      <c r="A48" s="201" t="s">
        <v>11</v>
      </c>
      <c r="B48" s="201"/>
      <c r="C48" s="201"/>
      <c r="D48" s="201"/>
      <c r="E48" s="201"/>
      <c r="F48" s="201"/>
      <c r="G48" s="201"/>
      <c r="H48" s="201"/>
      <c r="I48" s="1"/>
    </row>
    <row r="49" spans="1:9" x14ac:dyDescent="0.35">
      <c r="A49" s="201" t="s">
        <v>42</v>
      </c>
      <c r="B49" s="201"/>
      <c r="C49" s="201"/>
      <c r="D49" s="201"/>
      <c r="E49" s="201"/>
      <c r="F49" s="201"/>
      <c r="G49" s="201"/>
      <c r="H49" s="201"/>
      <c r="I49" s="1"/>
    </row>
    <row r="50" spans="1:9" x14ac:dyDescent="0.35">
      <c r="A50" s="201" t="s">
        <v>124</v>
      </c>
      <c r="B50" s="201"/>
      <c r="C50" s="201"/>
      <c r="D50" s="201"/>
      <c r="E50" s="201"/>
      <c r="F50" s="201"/>
      <c r="G50" s="201"/>
      <c r="H50" s="201"/>
      <c r="I50" s="1"/>
    </row>
    <row r="52" spans="1:9" x14ac:dyDescent="0.35">
      <c r="A52" s="205" t="s">
        <v>13</v>
      </c>
      <c r="B52" s="205" t="s">
        <v>14</v>
      </c>
      <c r="C52" s="205" t="s">
        <v>15</v>
      </c>
      <c r="D52" s="205" t="s">
        <v>16</v>
      </c>
      <c r="E52" s="18" t="s">
        <v>27</v>
      </c>
      <c r="F52" s="18" t="s">
        <v>44</v>
      </c>
      <c r="G52" s="18" t="s">
        <v>45</v>
      </c>
      <c r="H52" s="205" t="s">
        <v>0</v>
      </c>
    </row>
    <row r="53" spans="1:9" x14ac:dyDescent="0.35">
      <c r="A53" s="206"/>
      <c r="B53" s="206"/>
      <c r="C53" s="206"/>
      <c r="D53" s="206"/>
      <c r="E53" s="19" t="s">
        <v>43</v>
      </c>
      <c r="F53" s="19"/>
      <c r="G53" s="19" t="s">
        <v>46</v>
      </c>
      <c r="H53" s="206"/>
    </row>
    <row r="54" spans="1:9" x14ac:dyDescent="0.35">
      <c r="A54" s="4" t="s">
        <v>20</v>
      </c>
      <c r="B54" s="13" t="s">
        <v>2</v>
      </c>
      <c r="C54" s="4" t="s">
        <v>17</v>
      </c>
      <c r="D54" s="11">
        <v>0</v>
      </c>
      <c r="E54" s="11">
        <v>0</v>
      </c>
      <c r="F54" s="11">
        <v>0</v>
      </c>
      <c r="G54" s="11">
        <v>0</v>
      </c>
      <c r="H54" s="23">
        <f>SUM(E54:G54)</f>
        <v>0</v>
      </c>
    </row>
    <row r="55" spans="1:9" x14ac:dyDescent="0.35">
      <c r="A55" s="5"/>
      <c r="B55" s="14" t="s">
        <v>3</v>
      </c>
      <c r="C55" s="5" t="s">
        <v>17</v>
      </c>
      <c r="D55" s="12">
        <v>991200</v>
      </c>
      <c r="E55" s="12">
        <v>226570</v>
      </c>
      <c r="F55" s="12">
        <v>0</v>
      </c>
      <c r="G55" s="12">
        <v>0</v>
      </c>
      <c r="H55" s="22">
        <f t="shared" ref="H55:H62" si="2">SUM(E55:G55)</f>
        <v>226570</v>
      </c>
    </row>
    <row r="56" spans="1:9" x14ac:dyDescent="0.35">
      <c r="A56" s="5" t="s">
        <v>21</v>
      </c>
      <c r="B56" s="14" t="s">
        <v>4</v>
      </c>
      <c r="C56" s="5" t="s">
        <v>17</v>
      </c>
      <c r="D56" s="12">
        <v>33000</v>
      </c>
      <c r="E56" s="12">
        <v>4500</v>
      </c>
      <c r="F56" s="12">
        <v>0</v>
      </c>
      <c r="G56" s="12">
        <v>0</v>
      </c>
      <c r="H56" s="22">
        <f t="shared" si="2"/>
        <v>4500</v>
      </c>
    </row>
    <row r="57" spans="1:9" x14ac:dyDescent="0.35">
      <c r="A57" s="5"/>
      <c r="B57" s="14" t="s">
        <v>5</v>
      </c>
      <c r="C57" s="5" t="s">
        <v>17</v>
      </c>
      <c r="D57" s="12">
        <v>740200</v>
      </c>
      <c r="E57" s="12">
        <v>9126</v>
      </c>
      <c r="F57" s="12">
        <v>0</v>
      </c>
      <c r="G57" s="12">
        <v>73705</v>
      </c>
      <c r="H57" s="22">
        <f t="shared" si="2"/>
        <v>82831</v>
      </c>
    </row>
    <row r="58" spans="1:9" x14ac:dyDescent="0.35">
      <c r="A58" s="7"/>
      <c r="B58" s="14" t="s">
        <v>6</v>
      </c>
      <c r="C58" s="5" t="s">
        <v>17</v>
      </c>
      <c r="D58" s="24">
        <v>100000</v>
      </c>
      <c r="E58" s="24">
        <v>29490</v>
      </c>
      <c r="F58" s="24">
        <v>0</v>
      </c>
      <c r="G58" s="24">
        <v>0</v>
      </c>
      <c r="H58" s="22">
        <f t="shared" si="2"/>
        <v>29490</v>
      </c>
      <c r="I58" s="16"/>
    </row>
    <row r="59" spans="1:9" x14ac:dyDescent="0.35">
      <c r="A59" s="7"/>
      <c r="B59" s="14" t="s">
        <v>7</v>
      </c>
      <c r="C59" s="5" t="s">
        <v>17</v>
      </c>
      <c r="D59" s="24">
        <v>0</v>
      </c>
      <c r="E59" s="24">
        <v>0</v>
      </c>
      <c r="F59" s="24">
        <v>0</v>
      </c>
      <c r="G59" s="24">
        <v>0</v>
      </c>
      <c r="H59" s="22">
        <f t="shared" si="2"/>
        <v>0</v>
      </c>
    </row>
    <row r="60" spans="1:9" x14ac:dyDescent="0.35">
      <c r="A60" s="5" t="s">
        <v>22</v>
      </c>
      <c r="B60" s="14" t="s">
        <v>9</v>
      </c>
      <c r="C60" s="5" t="s">
        <v>17</v>
      </c>
      <c r="D60" s="24">
        <v>0</v>
      </c>
      <c r="E60" s="24">
        <v>0</v>
      </c>
      <c r="F60" s="24">
        <v>0</v>
      </c>
      <c r="G60" s="24">
        <v>0</v>
      </c>
      <c r="H60" s="22">
        <f t="shared" si="2"/>
        <v>0</v>
      </c>
    </row>
    <row r="61" spans="1:9" x14ac:dyDescent="0.35">
      <c r="A61" s="5"/>
      <c r="B61" s="14" t="s">
        <v>10</v>
      </c>
      <c r="C61" s="5" t="s">
        <v>17</v>
      </c>
      <c r="D61" s="24">
        <v>540000</v>
      </c>
      <c r="E61" s="24">
        <v>0</v>
      </c>
      <c r="F61" s="24">
        <v>0</v>
      </c>
      <c r="G61" s="24">
        <v>0</v>
      </c>
      <c r="H61" s="22">
        <f t="shared" si="2"/>
        <v>0</v>
      </c>
    </row>
    <row r="62" spans="1:9" x14ac:dyDescent="0.35">
      <c r="A62" s="5" t="s">
        <v>23</v>
      </c>
      <c r="B62" s="14" t="s">
        <v>8</v>
      </c>
      <c r="C62" s="5" t="s">
        <v>17</v>
      </c>
      <c r="D62" s="24">
        <v>440000</v>
      </c>
      <c r="E62" s="24">
        <v>0</v>
      </c>
      <c r="F62" s="24">
        <v>0</v>
      </c>
      <c r="G62" s="24">
        <v>0</v>
      </c>
      <c r="H62" s="22">
        <f t="shared" si="2"/>
        <v>0</v>
      </c>
    </row>
    <row r="63" spans="1:9" ht="20.45" x14ac:dyDescent="0.45">
      <c r="A63" s="9"/>
      <c r="B63" s="17"/>
      <c r="C63" s="9"/>
      <c r="D63" s="9"/>
      <c r="E63" s="9"/>
      <c r="F63" s="9"/>
      <c r="G63" s="9"/>
      <c r="H63" s="9"/>
    </row>
    <row r="64" spans="1:9" x14ac:dyDescent="0.35">
      <c r="A64" s="202" t="s">
        <v>0</v>
      </c>
      <c r="B64" s="203"/>
      <c r="C64" s="204"/>
      <c r="D64" s="10">
        <f>SUM(D54:D63)</f>
        <v>2844400</v>
      </c>
      <c r="E64" s="10">
        <f>SUM(E54:E63)</f>
        <v>269686</v>
      </c>
      <c r="F64" s="10">
        <f>SUM(F54:F63)</f>
        <v>0</v>
      </c>
      <c r="G64" s="10">
        <f>SUM(G54:G63)</f>
        <v>73705</v>
      </c>
      <c r="H64" s="20">
        <f>SUM(H54:H63)</f>
        <v>343391</v>
      </c>
    </row>
    <row r="70" spans="1:9" x14ac:dyDescent="0.35">
      <c r="A70" s="201" t="s">
        <v>11</v>
      </c>
      <c r="B70" s="201"/>
      <c r="C70" s="201"/>
      <c r="D70" s="201"/>
      <c r="E70" s="201"/>
      <c r="F70" s="201"/>
      <c r="G70" s="201"/>
      <c r="H70" s="201"/>
      <c r="I70" s="1"/>
    </row>
    <row r="71" spans="1:9" x14ac:dyDescent="0.35">
      <c r="A71" s="201" t="s">
        <v>42</v>
      </c>
      <c r="B71" s="201"/>
      <c r="C71" s="201"/>
      <c r="D71" s="201"/>
      <c r="E71" s="201"/>
      <c r="F71" s="201"/>
      <c r="G71" s="201"/>
      <c r="H71" s="201"/>
      <c r="I71" s="1"/>
    </row>
    <row r="72" spans="1:9" x14ac:dyDescent="0.35">
      <c r="A72" s="201" t="s">
        <v>137</v>
      </c>
      <c r="B72" s="201"/>
      <c r="C72" s="201"/>
      <c r="D72" s="201"/>
      <c r="E72" s="201"/>
      <c r="F72" s="201"/>
      <c r="G72" s="201"/>
      <c r="H72" s="201"/>
      <c r="I72" s="1"/>
    </row>
    <row r="74" spans="1:9" x14ac:dyDescent="0.35">
      <c r="A74" s="205" t="s">
        <v>13</v>
      </c>
      <c r="B74" s="205" t="s">
        <v>14</v>
      </c>
      <c r="C74" s="205" t="s">
        <v>15</v>
      </c>
      <c r="D74" s="205" t="s">
        <v>16</v>
      </c>
      <c r="E74" s="18" t="s">
        <v>27</v>
      </c>
      <c r="F74" s="18" t="s">
        <v>44</v>
      </c>
      <c r="G74" s="18" t="s">
        <v>45</v>
      </c>
      <c r="H74" s="205" t="s">
        <v>0</v>
      </c>
    </row>
    <row r="75" spans="1:9" x14ac:dyDescent="0.35">
      <c r="A75" s="206"/>
      <c r="B75" s="206"/>
      <c r="C75" s="206"/>
      <c r="D75" s="206"/>
      <c r="E75" s="19" t="s">
        <v>43</v>
      </c>
      <c r="F75" s="19"/>
      <c r="G75" s="19" t="s">
        <v>46</v>
      </c>
      <c r="H75" s="206"/>
    </row>
    <row r="76" spans="1:9" x14ac:dyDescent="0.35">
      <c r="A76" s="4" t="s">
        <v>20</v>
      </c>
      <c r="B76" s="13" t="s">
        <v>2</v>
      </c>
      <c r="C76" s="4" t="s">
        <v>17</v>
      </c>
      <c r="D76" s="11">
        <v>0</v>
      </c>
      <c r="E76" s="11">
        <v>0</v>
      </c>
      <c r="F76" s="11">
        <v>0</v>
      </c>
      <c r="G76" s="11">
        <v>0</v>
      </c>
      <c r="H76" s="23">
        <f>SUM(E76:G76)</f>
        <v>0</v>
      </c>
    </row>
    <row r="77" spans="1:9" x14ac:dyDescent="0.35">
      <c r="A77" s="5"/>
      <c r="B77" s="14" t="s">
        <v>3</v>
      </c>
      <c r="C77" s="5" t="s">
        <v>17</v>
      </c>
      <c r="D77" s="12">
        <v>991200</v>
      </c>
      <c r="E77" s="12">
        <v>246570</v>
      </c>
      <c r="F77" s="12">
        <v>0</v>
      </c>
      <c r="G77" s="12">
        <v>0</v>
      </c>
      <c r="H77" s="22">
        <f t="shared" ref="H77:H84" si="3">SUM(E77:G77)</f>
        <v>246570</v>
      </c>
    </row>
    <row r="78" spans="1:9" x14ac:dyDescent="0.35">
      <c r="A78" s="5" t="s">
        <v>21</v>
      </c>
      <c r="B78" s="14" t="s">
        <v>4</v>
      </c>
      <c r="C78" s="5" t="s">
        <v>17</v>
      </c>
      <c r="D78" s="12">
        <v>33000</v>
      </c>
      <c r="E78" s="12">
        <v>7200</v>
      </c>
      <c r="F78" s="12">
        <v>0</v>
      </c>
      <c r="G78" s="12">
        <v>0</v>
      </c>
      <c r="H78" s="22">
        <f t="shared" si="3"/>
        <v>7200</v>
      </c>
    </row>
    <row r="79" spans="1:9" x14ac:dyDescent="0.35">
      <c r="A79" s="5"/>
      <c r="B79" s="14" t="s">
        <v>5</v>
      </c>
      <c r="C79" s="5" t="s">
        <v>17</v>
      </c>
      <c r="D79" s="12">
        <v>740200</v>
      </c>
      <c r="E79" s="12">
        <v>89888</v>
      </c>
      <c r="F79" s="12">
        <v>205300</v>
      </c>
      <c r="G79" s="12">
        <v>38300</v>
      </c>
      <c r="H79" s="22">
        <f t="shared" si="3"/>
        <v>333488</v>
      </c>
    </row>
    <row r="80" spans="1:9" x14ac:dyDescent="0.35">
      <c r="A80" s="7"/>
      <c r="B80" s="14" t="s">
        <v>6</v>
      </c>
      <c r="C80" s="5" t="s">
        <v>17</v>
      </c>
      <c r="D80" s="24">
        <v>100000</v>
      </c>
      <c r="E80" s="24">
        <v>65064</v>
      </c>
      <c r="F80" s="24">
        <v>0</v>
      </c>
      <c r="G80" s="24">
        <v>0</v>
      </c>
      <c r="H80" s="22">
        <f t="shared" si="3"/>
        <v>65064</v>
      </c>
      <c r="I80" s="16"/>
    </row>
    <row r="81" spans="1:9" x14ac:dyDescent="0.35">
      <c r="A81" s="7"/>
      <c r="B81" s="14" t="s">
        <v>7</v>
      </c>
      <c r="C81" s="5" t="s">
        <v>17</v>
      </c>
      <c r="D81" s="24">
        <v>0</v>
      </c>
      <c r="E81" s="24">
        <v>0</v>
      </c>
      <c r="F81" s="24">
        <v>0</v>
      </c>
      <c r="G81" s="24">
        <v>0</v>
      </c>
      <c r="H81" s="22">
        <f t="shared" si="3"/>
        <v>0</v>
      </c>
    </row>
    <row r="82" spans="1:9" x14ac:dyDescent="0.35">
      <c r="A82" s="5" t="s">
        <v>22</v>
      </c>
      <c r="B82" s="14" t="s">
        <v>9</v>
      </c>
      <c r="C82" s="5" t="s">
        <v>17</v>
      </c>
      <c r="D82" s="24">
        <v>0</v>
      </c>
      <c r="E82" s="24">
        <v>0</v>
      </c>
      <c r="F82" s="24">
        <v>0</v>
      </c>
      <c r="G82" s="24">
        <v>0</v>
      </c>
      <c r="H82" s="22">
        <f t="shared" si="3"/>
        <v>0</v>
      </c>
    </row>
    <row r="83" spans="1:9" x14ac:dyDescent="0.35">
      <c r="A83" s="5"/>
      <c r="B83" s="14" t="s">
        <v>10</v>
      </c>
      <c r="C83" s="5" t="s">
        <v>17</v>
      </c>
      <c r="D83" s="24">
        <v>540000</v>
      </c>
      <c r="E83" s="24">
        <v>0</v>
      </c>
      <c r="F83" s="24">
        <v>0</v>
      </c>
      <c r="G83" s="24">
        <v>0</v>
      </c>
      <c r="H83" s="22">
        <f t="shared" si="3"/>
        <v>0</v>
      </c>
    </row>
    <row r="84" spans="1:9" x14ac:dyDescent="0.35">
      <c r="A84" s="5" t="s">
        <v>23</v>
      </c>
      <c r="B84" s="14" t="s">
        <v>8</v>
      </c>
      <c r="C84" s="5" t="s">
        <v>17</v>
      </c>
      <c r="D84" s="24">
        <v>440000</v>
      </c>
      <c r="E84" s="24">
        <v>0</v>
      </c>
      <c r="F84" s="24">
        <v>264066.46999999997</v>
      </c>
      <c r="G84" s="24">
        <v>266400</v>
      </c>
      <c r="H84" s="22">
        <f t="shared" si="3"/>
        <v>530466.47</v>
      </c>
    </row>
    <row r="85" spans="1:9" ht="20.45" x14ac:dyDescent="0.45">
      <c r="A85" s="9"/>
      <c r="B85" s="17"/>
      <c r="C85" s="9"/>
      <c r="D85" s="9"/>
      <c r="E85" s="9"/>
      <c r="F85" s="9"/>
      <c r="G85" s="9"/>
      <c r="H85" s="9"/>
    </row>
    <row r="86" spans="1:9" x14ac:dyDescent="0.35">
      <c r="A86" s="202" t="s">
        <v>0</v>
      </c>
      <c r="B86" s="203"/>
      <c r="C86" s="204"/>
      <c r="D86" s="10">
        <f>SUM(D76:D85)</f>
        <v>2844400</v>
      </c>
      <c r="E86" s="10">
        <f>SUM(E76:E85)</f>
        <v>408722</v>
      </c>
      <c r="F86" s="10">
        <f>SUM(F76:F85)</f>
        <v>469366.47</v>
      </c>
      <c r="G86" s="10">
        <f>SUM(G76:G85)</f>
        <v>304700</v>
      </c>
      <c r="H86" s="20">
        <f>SUM(H76:H85)</f>
        <v>1182788.47</v>
      </c>
    </row>
    <row r="93" spans="1:9" x14ac:dyDescent="0.35">
      <c r="A93" s="201" t="s">
        <v>11</v>
      </c>
      <c r="B93" s="201"/>
      <c r="C93" s="201"/>
      <c r="D93" s="201"/>
      <c r="E93" s="201"/>
      <c r="F93" s="201"/>
      <c r="G93" s="201"/>
      <c r="H93" s="201"/>
      <c r="I93" s="1"/>
    </row>
    <row r="94" spans="1:9" x14ac:dyDescent="0.35">
      <c r="A94" s="201" t="s">
        <v>42</v>
      </c>
      <c r="B94" s="201"/>
      <c r="C94" s="201"/>
      <c r="D94" s="201"/>
      <c r="E94" s="201"/>
      <c r="F94" s="201"/>
      <c r="G94" s="201"/>
      <c r="H94" s="201"/>
      <c r="I94" s="1"/>
    </row>
    <row r="95" spans="1:9" x14ac:dyDescent="0.35">
      <c r="A95" s="201" t="s">
        <v>137</v>
      </c>
      <c r="B95" s="201"/>
      <c r="C95" s="201"/>
      <c r="D95" s="201"/>
      <c r="E95" s="201"/>
      <c r="F95" s="201"/>
      <c r="G95" s="201"/>
      <c r="H95" s="201"/>
      <c r="I95" s="1"/>
    </row>
    <row r="97" spans="1:9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27</v>
      </c>
      <c r="F97" s="18" t="s">
        <v>44</v>
      </c>
      <c r="G97" s="18" t="s">
        <v>45</v>
      </c>
      <c r="H97" s="205" t="s">
        <v>0</v>
      </c>
    </row>
    <row r="98" spans="1:9" x14ac:dyDescent="0.35">
      <c r="A98" s="206"/>
      <c r="B98" s="206"/>
      <c r="C98" s="206"/>
      <c r="D98" s="206"/>
      <c r="E98" s="19" t="s">
        <v>43</v>
      </c>
      <c r="F98" s="19"/>
      <c r="G98" s="19" t="s">
        <v>46</v>
      </c>
      <c r="H98" s="206"/>
    </row>
    <row r="99" spans="1:9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 t="shared" ref="E99:G107" si="4">SUM(E7+E31+E54+E76)</f>
        <v>0</v>
      </c>
      <c r="F99" s="11">
        <f t="shared" si="4"/>
        <v>0</v>
      </c>
      <c r="G99" s="11">
        <f t="shared" si="4"/>
        <v>0</v>
      </c>
      <c r="H99" s="23">
        <f>SUM(E99:G99)</f>
        <v>0</v>
      </c>
    </row>
    <row r="100" spans="1:9" x14ac:dyDescent="0.35">
      <c r="A100" s="5"/>
      <c r="B100" s="14" t="s">
        <v>3</v>
      </c>
      <c r="C100" s="5" t="s">
        <v>17</v>
      </c>
      <c r="D100" s="12">
        <v>991200</v>
      </c>
      <c r="E100" s="11">
        <f t="shared" si="4"/>
        <v>957040</v>
      </c>
      <c r="F100" s="11">
        <f t="shared" si="4"/>
        <v>0</v>
      </c>
      <c r="G100" s="11">
        <f t="shared" si="4"/>
        <v>0</v>
      </c>
      <c r="H100" s="22">
        <f t="shared" ref="H100:H107" si="5">SUM(E100:G100)</f>
        <v>957040</v>
      </c>
    </row>
    <row r="101" spans="1:9" x14ac:dyDescent="0.35">
      <c r="A101" s="5" t="s">
        <v>21</v>
      </c>
      <c r="B101" s="14" t="s">
        <v>4</v>
      </c>
      <c r="C101" s="5" t="s">
        <v>17</v>
      </c>
      <c r="D101" s="12">
        <v>33000</v>
      </c>
      <c r="E101" s="11">
        <f t="shared" si="4"/>
        <v>16200</v>
      </c>
      <c r="F101" s="11">
        <f t="shared" si="4"/>
        <v>0</v>
      </c>
      <c r="G101" s="11">
        <f t="shared" si="4"/>
        <v>0</v>
      </c>
      <c r="H101" s="22">
        <f t="shared" si="5"/>
        <v>16200</v>
      </c>
    </row>
    <row r="102" spans="1:9" x14ac:dyDescent="0.35">
      <c r="A102" s="5"/>
      <c r="B102" s="14" t="s">
        <v>5</v>
      </c>
      <c r="C102" s="5" t="s">
        <v>17</v>
      </c>
      <c r="D102" s="12">
        <v>740200</v>
      </c>
      <c r="E102" s="11">
        <f t="shared" si="4"/>
        <v>99014</v>
      </c>
      <c r="F102" s="11">
        <f t="shared" si="4"/>
        <v>205300</v>
      </c>
      <c r="G102" s="11">
        <f t="shared" si="4"/>
        <v>235005</v>
      </c>
      <c r="H102" s="22">
        <f t="shared" si="5"/>
        <v>539319</v>
      </c>
    </row>
    <row r="103" spans="1:9" x14ac:dyDescent="0.35">
      <c r="A103" s="7"/>
      <c r="B103" s="14" t="s">
        <v>6</v>
      </c>
      <c r="C103" s="5" t="s">
        <v>17</v>
      </c>
      <c r="D103" s="24">
        <v>100000</v>
      </c>
      <c r="E103" s="11">
        <f t="shared" si="4"/>
        <v>143134</v>
      </c>
      <c r="F103" s="11">
        <f t="shared" si="4"/>
        <v>0</v>
      </c>
      <c r="G103" s="11">
        <f t="shared" si="4"/>
        <v>0</v>
      </c>
      <c r="H103" s="22">
        <f t="shared" si="5"/>
        <v>143134</v>
      </c>
      <c r="I103" s="16"/>
    </row>
    <row r="104" spans="1:9" x14ac:dyDescent="0.35">
      <c r="A104" s="7"/>
      <c r="B104" s="14" t="s">
        <v>7</v>
      </c>
      <c r="C104" s="5" t="s">
        <v>17</v>
      </c>
      <c r="D104" s="24">
        <v>0</v>
      </c>
      <c r="E104" s="11">
        <f t="shared" si="4"/>
        <v>0</v>
      </c>
      <c r="F104" s="11">
        <f t="shared" si="4"/>
        <v>0</v>
      </c>
      <c r="G104" s="11">
        <f t="shared" si="4"/>
        <v>0</v>
      </c>
      <c r="H104" s="22">
        <f t="shared" si="5"/>
        <v>0</v>
      </c>
    </row>
    <row r="105" spans="1:9" x14ac:dyDescent="0.35">
      <c r="A105" s="5" t="s">
        <v>22</v>
      </c>
      <c r="B105" s="14" t="s">
        <v>9</v>
      </c>
      <c r="C105" s="5" t="s">
        <v>17</v>
      </c>
      <c r="D105" s="24"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22">
        <f t="shared" si="5"/>
        <v>0</v>
      </c>
    </row>
    <row r="106" spans="1:9" x14ac:dyDescent="0.35">
      <c r="A106" s="5"/>
      <c r="B106" s="14" t="s">
        <v>10</v>
      </c>
      <c r="C106" s="5" t="s">
        <v>17</v>
      </c>
      <c r="D106" s="24">
        <v>540000</v>
      </c>
      <c r="E106" s="11">
        <f t="shared" si="4"/>
        <v>0</v>
      </c>
      <c r="F106" s="11">
        <f t="shared" si="4"/>
        <v>0</v>
      </c>
      <c r="G106" s="11">
        <f t="shared" si="4"/>
        <v>0</v>
      </c>
      <c r="H106" s="22">
        <f t="shared" si="5"/>
        <v>0</v>
      </c>
    </row>
    <row r="107" spans="1:9" x14ac:dyDescent="0.35">
      <c r="A107" s="5" t="s">
        <v>23</v>
      </c>
      <c r="B107" s="14" t="s">
        <v>8</v>
      </c>
      <c r="C107" s="5" t="s">
        <v>17</v>
      </c>
      <c r="D107" s="24">
        <v>440000</v>
      </c>
      <c r="E107" s="11">
        <f t="shared" si="4"/>
        <v>0</v>
      </c>
      <c r="F107" s="11">
        <f t="shared" si="4"/>
        <v>264066.46999999997</v>
      </c>
      <c r="G107" s="11">
        <f t="shared" si="4"/>
        <v>266400</v>
      </c>
      <c r="H107" s="22">
        <f t="shared" si="5"/>
        <v>530466.47</v>
      </c>
    </row>
    <row r="108" spans="1:9" x14ac:dyDescent="0.35">
      <c r="A108" s="9"/>
      <c r="B108" s="17"/>
      <c r="C108" s="9"/>
      <c r="D108" s="9"/>
      <c r="E108" s="9"/>
      <c r="F108" s="9"/>
      <c r="G108" s="9"/>
      <c r="H108" s="9"/>
    </row>
    <row r="109" spans="1:9" x14ac:dyDescent="0.35">
      <c r="A109" s="202" t="s">
        <v>0</v>
      </c>
      <c r="B109" s="203"/>
      <c r="C109" s="204"/>
      <c r="D109" s="10">
        <f>SUM(D99:D108)</f>
        <v>2844400</v>
      </c>
      <c r="E109" s="10">
        <f>SUM(E99:E108)</f>
        <v>1215388</v>
      </c>
      <c r="F109" s="10">
        <f>SUM(F99:F108)</f>
        <v>469366.47</v>
      </c>
      <c r="G109" s="10">
        <f>SUM(G99:G108)</f>
        <v>501405</v>
      </c>
      <c r="H109" s="20">
        <f>SUM(H99:H108)</f>
        <v>2186159.4699999997</v>
      </c>
    </row>
  </sheetData>
  <mergeCells count="45">
    <mergeCell ref="A109:C109"/>
    <mergeCell ref="A93:H93"/>
    <mergeCell ref="A94:H94"/>
    <mergeCell ref="A95:H95"/>
    <mergeCell ref="A97:A98"/>
    <mergeCell ref="B97:B98"/>
    <mergeCell ref="C97:C98"/>
    <mergeCell ref="D97:D98"/>
    <mergeCell ref="H97:H98"/>
    <mergeCell ref="A41:C41"/>
    <mergeCell ref="A25:H25"/>
    <mergeCell ref="A26:H26"/>
    <mergeCell ref="A27:H27"/>
    <mergeCell ref="A29:A30"/>
    <mergeCell ref="B29:B30"/>
    <mergeCell ref="C29:C30"/>
    <mergeCell ref="D29:D30"/>
    <mergeCell ref="H29:H30"/>
    <mergeCell ref="A17:C17"/>
    <mergeCell ref="A1:H1"/>
    <mergeCell ref="A2:H2"/>
    <mergeCell ref="A3:H3"/>
    <mergeCell ref="A5:A6"/>
    <mergeCell ref="B5:B6"/>
    <mergeCell ref="C5:C6"/>
    <mergeCell ref="D5:D6"/>
    <mergeCell ref="H5:H6"/>
    <mergeCell ref="A64:C64"/>
    <mergeCell ref="A48:H48"/>
    <mergeCell ref="A49:H49"/>
    <mergeCell ref="A50:H50"/>
    <mergeCell ref="A52:A53"/>
    <mergeCell ref="B52:B53"/>
    <mergeCell ref="C52:C53"/>
    <mergeCell ref="D52:D53"/>
    <mergeCell ref="H52:H53"/>
    <mergeCell ref="A86:C86"/>
    <mergeCell ref="A70:H70"/>
    <mergeCell ref="A71:H71"/>
    <mergeCell ref="A72:H72"/>
    <mergeCell ref="A74:A75"/>
    <mergeCell ref="B74:B75"/>
    <mergeCell ref="C74:C75"/>
    <mergeCell ref="D74:D75"/>
    <mergeCell ref="H74:H7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topLeftCell="A94" zoomScaleSheetLayoutView="100" workbookViewId="0">
      <selection activeCell="E99" sqref="E99:E108"/>
    </sheetView>
  </sheetViews>
  <sheetFormatPr defaultColWidth="9" defaultRowHeight="21" x14ac:dyDescent="0.35"/>
  <cols>
    <col min="1" max="1" width="21.75" style="2" customWidth="1"/>
    <col min="2" max="2" width="21.875" style="2" customWidth="1"/>
    <col min="3" max="3" width="21.25" style="2" customWidth="1"/>
    <col min="4" max="4" width="20.25" style="2" customWidth="1"/>
    <col min="5" max="5" width="21.125" style="2" customWidth="1"/>
    <col min="6" max="6" width="21.625" style="2" customWidth="1"/>
    <col min="7" max="16384" width="9" style="2"/>
  </cols>
  <sheetData>
    <row r="1" spans="1:7" x14ac:dyDescent="0.35">
      <c r="A1" s="201" t="s">
        <v>11</v>
      </c>
      <c r="B1" s="201"/>
      <c r="C1" s="201"/>
      <c r="D1" s="201"/>
      <c r="E1" s="201"/>
      <c r="F1" s="201"/>
      <c r="G1" s="1"/>
    </row>
    <row r="2" spans="1:7" x14ac:dyDescent="0.35">
      <c r="A2" s="201" t="s">
        <v>47</v>
      </c>
      <c r="B2" s="201"/>
      <c r="C2" s="201"/>
      <c r="D2" s="201"/>
      <c r="E2" s="201"/>
      <c r="F2" s="201"/>
      <c r="G2" s="1"/>
    </row>
    <row r="3" spans="1:7" x14ac:dyDescent="0.35">
      <c r="A3" s="201" t="s">
        <v>109</v>
      </c>
      <c r="B3" s="201"/>
      <c r="C3" s="201"/>
      <c r="D3" s="201"/>
      <c r="E3" s="201"/>
      <c r="F3" s="201"/>
      <c r="G3" s="1"/>
    </row>
    <row r="5" spans="1:7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48</v>
      </c>
      <c r="F5" s="205" t="s">
        <v>0</v>
      </c>
    </row>
    <row r="6" spans="1:7" x14ac:dyDescent="0.35">
      <c r="A6" s="206"/>
      <c r="B6" s="206"/>
      <c r="C6" s="206"/>
      <c r="D6" s="206"/>
      <c r="E6" s="19" t="s">
        <v>49</v>
      </c>
      <c r="F6" s="206"/>
    </row>
    <row r="7" spans="1:7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23">
        <f>SUM(E7)</f>
        <v>0</v>
      </c>
    </row>
    <row r="8" spans="1:7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22">
        <f t="shared" ref="F8:F15" si="0">SUM(E8)</f>
        <v>0</v>
      </c>
    </row>
    <row r="9" spans="1:7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22">
        <f t="shared" si="0"/>
        <v>0</v>
      </c>
    </row>
    <row r="10" spans="1:7" x14ac:dyDescent="0.35">
      <c r="A10" s="5"/>
      <c r="B10" s="14" t="s">
        <v>5</v>
      </c>
      <c r="C10" s="5" t="s">
        <v>17</v>
      </c>
      <c r="D10" s="12">
        <v>110000</v>
      </c>
      <c r="E10" s="12">
        <v>59840</v>
      </c>
      <c r="F10" s="22">
        <f t="shared" si="0"/>
        <v>59840</v>
      </c>
    </row>
    <row r="11" spans="1:7" x14ac:dyDescent="0.35">
      <c r="A11" s="7"/>
      <c r="B11" s="14" t="s">
        <v>6</v>
      </c>
      <c r="C11" s="5" t="s">
        <v>17</v>
      </c>
      <c r="D11" s="24">
        <v>0</v>
      </c>
      <c r="E11" s="24">
        <v>0</v>
      </c>
      <c r="F11" s="22">
        <f t="shared" si="0"/>
        <v>0</v>
      </c>
      <c r="G11" s="16"/>
    </row>
    <row r="12" spans="1:7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2">
        <f t="shared" si="0"/>
        <v>0</v>
      </c>
    </row>
    <row r="13" spans="1:7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2">
        <f t="shared" si="0"/>
        <v>0</v>
      </c>
    </row>
    <row r="14" spans="1:7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2">
        <f t="shared" si="0"/>
        <v>0</v>
      </c>
    </row>
    <row r="15" spans="1:7" x14ac:dyDescent="0.35">
      <c r="A15" s="5" t="s">
        <v>23</v>
      </c>
      <c r="B15" s="14" t="s">
        <v>8</v>
      </c>
      <c r="C15" s="5" t="s">
        <v>17</v>
      </c>
      <c r="D15" s="24">
        <v>0</v>
      </c>
      <c r="E15" s="24">
        <v>0</v>
      </c>
      <c r="F15" s="22">
        <f t="shared" si="0"/>
        <v>0</v>
      </c>
    </row>
    <row r="16" spans="1:7" ht="20.45" x14ac:dyDescent="0.45">
      <c r="A16" s="9"/>
      <c r="B16" s="17"/>
      <c r="C16" s="9"/>
      <c r="D16" s="9"/>
      <c r="E16" s="9"/>
      <c r="F16" s="9"/>
    </row>
    <row r="17" spans="1:7" x14ac:dyDescent="0.35">
      <c r="A17" s="202" t="s">
        <v>0</v>
      </c>
      <c r="B17" s="203"/>
      <c r="C17" s="204"/>
      <c r="D17" s="10">
        <f>SUM(D7:D16)</f>
        <v>110000</v>
      </c>
      <c r="E17" s="10">
        <f>SUM(E7:E16)</f>
        <v>59840</v>
      </c>
      <c r="F17" s="20">
        <f>SUM(F7:F16)</f>
        <v>59840</v>
      </c>
    </row>
    <row r="27" spans="1:7" x14ac:dyDescent="0.35">
      <c r="A27" s="201" t="s">
        <v>11</v>
      </c>
      <c r="B27" s="201"/>
      <c r="C27" s="201"/>
      <c r="D27" s="201"/>
      <c r="E27" s="201"/>
      <c r="F27" s="201"/>
      <c r="G27" s="1"/>
    </row>
    <row r="28" spans="1:7" x14ac:dyDescent="0.35">
      <c r="A28" s="201" t="s">
        <v>47</v>
      </c>
      <c r="B28" s="201"/>
      <c r="C28" s="201"/>
      <c r="D28" s="201"/>
      <c r="E28" s="201"/>
      <c r="F28" s="201"/>
      <c r="G28" s="1"/>
    </row>
    <row r="29" spans="1:7" x14ac:dyDescent="0.35">
      <c r="A29" s="201" t="s">
        <v>117</v>
      </c>
      <c r="B29" s="201"/>
      <c r="C29" s="201"/>
      <c r="D29" s="201"/>
      <c r="E29" s="201"/>
      <c r="F29" s="201"/>
      <c r="G29" s="1"/>
    </row>
    <row r="31" spans="1:7" x14ac:dyDescent="0.35">
      <c r="A31" s="205" t="s">
        <v>13</v>
      </c>
      <c r="B31" s="205" t="s">
        <v>14</v>
      </c>
      <c r="C31" s="205" t="s">
        <v>15</v>
      </c>
      <c r="D31" s="205" t="s">
        <v>16</v>
      </c>
      <c r="E31" s="18" t="s">
        <v>48</v>
      </c>
      <c r="F31" s="205" t="s">
        <v>0</v>
      </c>
    </row>
    <row r="32" spans="1:7" x14ac:dyDescent="0.35">
      <c r="A32" s="206"/>
      <c r="B32" s="206"/>
      <c r="C32" s="206"/>
      <c r="D32" s="206"/>
      <c r="E32" s="19" t="s">
        <v>49</v>
      </c>
      <c r="F32" s="206"/>
    </row>
    <row r="33" spans="1:7" x14ac:dyDescent="0.35">
      <c r="A33" s="4" t="s">
        <v>20</v>
      </c>
      <c r="B33" s="13" t="s">
        <v>2</v>
      </c>
      <c r="C33" s="4" t="s">
        <v>17</v>
      </c>
      <c r="D33" s="11">
        <v>0</v>
      </c>
      <c r="E33" s="11">
        <v>0</v>
      </c>
      <c r="F33" s="23">
        <f>SUM(E33)</f>
        <v>0</v>
      </c>
    </row>
    <row r="34" spans="1:7" x14ac:dyDescent="0.35">
      <c r="A34" s="5"/>
      <c r="B34" s="14" t="s">
        <v>3</v>
      </c>
      <c r="C34" s="5" t="s">
        <v>17</v>
      </c>
      <c r="D34" s="12">
        <v>0</v>
      </c>
      <c r="E34" s="12">
        <v>0</v>
      </c>
      <c r="F34" s="22">
        <f t="shared" ref="F34:F41" si="1">SUM(E34)</f>
        <v>0</v>
      </c>
    </row>
    <row r="35" spans="1:7" x14ac:dyDescent="0.35">
      <c r="A35" s="5" t="s">
        <v>21</v>
      </c>
      <c r="B35" s="14" t="s">
        <v>4</v>
      </c>
      <c r="C35" s="5" t="s">
        <v>17</v>
      </c>
      <c r="D35" s="12">
        <v>0</v>
      </c>
      <c r="E35" s="12">
        <v>0</v>
      </c>
      <c r="F35" s="22">
        <f t="shared" si="1"/>
        <v>0</v>
      </c>
    </row>
    <row r="36" spans="1:7" x14ac:dyDescent="0.35">
      <c r="A36" s="5"/>
      <c r="B36" s="14" t="s">
        <v>5</v>
      </c>
      <c r="C36" s="5" t="s">
        <v>17</v>
      </c>
      <c r="D36" s="12">
        <v>110000</v>
      </c>
      <c r="E36" s="12">
        <v>4952</v>
      </c>
      <c r="F36" s="22">
        <f t="shared" si="1"/>
        <v>4952</v>
      </c>
    </row>
    <row r="37" spans="1:7" x14ac:dyDescent="0.35">
      <c r="A37" s="7"/>
      <c r="B37" s="14" t="s">
        <v>6</v>
      </c>
      <c r="C37" s="5" t="s">
        <v>17</v>
      </c>
      <c r="D37" s="24">
        <v>0</v>
      </c>
      <c r="E37" s="24">
        <v>0</v>
      </c>
      <c r="F37" s="22">
        <f t="shared" si="1"/>
        <v>0</v>
      </c>
      <c r="G37" s="16"/>
    </row>
    <row r="38" spans="1:7" x14ac:dyDescent="0.35">
      <c r="A38" s="7"/>
      <c r="B38" s="14" t="s">
        <v>7</v>
      </c>
      <c r="C38" s="5" t="s">
        <v>17</v>
      </c>
      <c r="D38" s="24">
        <v>0</v>
      </c>
      <c r="E38" s="24">
        <v>0</v>
      </c>
      <c r="F38" s="22">
        <f t="shared" si="1"/>
        <v>0</v>
      </c>
    </row>
    <row r="39" spans="1:7" x14ac:dyDescent="0.35">
      <c r="A39" s="5" t="s">
        <v>22</v>
      </c>
      <c r="B39" s="14" t="s">
        <v>9</v>
      </c>
      <c r="C39" s="5" t="s">
        <v>17</v>
      </c>
      <c r="D39" s="24">
        <v>0</v>
      </c>
      <c r="E39" s="24">
        <v>0</v>
      </c>
      <c r="F39" s="22">
        <f t="shared" si="1"/>
        <v>0</v>
      </c>
    </row>
    <row r="40" spans="1:7" x14ac:dyDescent="0.35">
      <c r="A40" s="5"/>
      <c r="B40" s="14" t="s">
        <v>10</v>
      </c>
      <c r="C40" s="5" t="s">
        <v>17</v>
      </c>
      <c r="D40" s="24">
        <v>0</v>
      </c>
      <c r="E40" s="24">
        <v>0</v>
      </c>
      <c r="F40" s="22">
        <f t="shared" si="1"/>
        <v>0</v>
      </c>
    </row>
    <row r="41" spans="1:7" x14ac:dyDescent="0.35">
      <c r="A41" s="5" t="s">
        <v>23</v>
      </c>
      <c r="B41" s="14" t="s">
        <v>8</v>
      </c>
      <c r="C41" s="5" t="s">
        <v>17</v>
      </c>
      <c r="D41" s="24">
        <v>0</v>
      </c>
      <c r="E41" s="24">
        <v>0</v>
      </c>
      <c r="F41" s="22">
        <f t="shared" si="1"/>
        <v>0</v>
      </c>
    </row>
    <row r="42" spans="1:7" ht="20.45" x14ac:dyDescent="0.45">
      <c r="A42" s="9"/>
      <c r="B42" s="17"/>
      <c r="C42" s="9"/>
      <c r="D42" s="9"/>
      <c r="E42" s="9"/>
      <c r="F42" s="9"/>
    </row>
    <row r="43" spans="1:7" x14ac:dyDescent="0.35">
      <c r="A43" s="202" t="s">
        <v>0</v>
      </c>
      <c r="B43" s="203"/>
      <c r="C43" s="204"/>
      <c r="D43" s="10">
        <f>SUM(D33:D42)</f>
        <v>110000</v>
      </c>
      <c r="E43" s="10">
        <f>SUM(E33:E42)</f>
        <v>4952</v>
      </c>
      <c r="F43" s="20">
        <f>SUM(F33:F42)</f>
        <v>4952</v>
      </c>
    </row>
    <row r="50" spans="1:7" x14ac:dyDescent="0.35">
      <c r="A50" s="201" t="s">
        <v>11</v>
      </c>
      <c r="B50" s="201"/>
      <c r="C50" s="201"/>
      <c r="D50" s="201"/>
      <c r="E50" s="201"/>
      <c r="F50" s="201"/>
      <c r="G50" s="1"/>
    </row>
    <row r="51" spans="1:7" x14ac:dyDescent="0.35">
      <c r="A51" s="201" t="s">
        <v>47</v>
      </c>
      <c r="B51" s="201"/>
      <c r="C51" s="201"/>
      <c r="D51" s="201"/>
      <c r="E51" s="201"/>
      <c r="F51" s="201"/>
      <c r="G51" s="1"/>
    </row>
    <row r="52" spans="1:7" x14ac:dyDescent="0.35">
      <c r="A52" s="201" t="s">
        <v>128</v>
      </c>
      <c r="B52" s="201"/>
      <c r="C52" s="201"/>
      <c r="D52" s="201"/>
      <c r="E52" s="201"/>
      <c r="F52" s="201"/>
      <c r="G52" s="1"/>
    </row>
    <row r="54" spans="1:7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48</v>
      </c>
      <c r="F54" s="205" t="s">
        <v>0</v>
      </c>
    </row>
    <row r="55" spans="1:7" x14ac:dyDescent="0.35">
      <c r="A55" s="206"/>
      <c r="B55" s="206"/>
      <c r="C55" s="206"/>
      <c r="D55" s="206"/>
      <c r="E55" s="19" t="s">
        <v>49</v>
      </c>
      <c r="F55" s="206"/>
    </row>
    <row r="56" spans="1:7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23">
        <f>SUM(E56)</f>
        <v>0</v>
      </c>
    </row>
    <row r="57" spans="1:7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22">
        <f t="shared" ref="F57:F64" si="2">SUM(E57)</f>
        <v>0</v>
      </c>
    </row>
    <row r="58" spans="1:7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22">
        <f t="shared" si="2"/>
        <v>0</v>
      </c>
    </row>
    <row r="59" spans="1:7" x14ac:dyDescent="0.35">
      <c r="A59" s="5"/>
      <c r="B59" s="14" t="s">
        <v>5</v>
      </c>
      <c r="C59" s="5" t="s">
        <v>17</v>
      </c>
      <c r="D59" s="12">
        <v>110000</v>
      </c>
      <c r="E59" s="12">
        <v>0</v>
      </c>
      <c r="F59" s="22">
        <f t="shared" si="2"/>
        <v>0</v>
      </c>
    </row>
    <row r="60" spans="1:7" x14ac:dyDescent="0.35">
      <c r="A60" s="7"/>
      <c r="B60" s="14" t="s">
        <v>6</v>
      </c>
      <c r="C60" s="5" t="s">
        <v>17</v>
      </c>
      <c r="D60" s="24">
        <v>0</v>
      </c>
      <c r="E60" s="24">
        <v>0</v>
      </c>
      <c r="F60" s="22">
        <f t="shared" si="2"/>
        <v>0</v>
      </c>
      <c r="G60" s="16"/>
    </row>
    <row r="61" spans="1:7" x14ac:dyDescent="0.35">
      <c r="A61" s="7"/>
      <c r="B61" s="14" t="s">
        <v>7</v>
      </c>
      <c r="C61" s="5" t="s">
        <v>17</v>
      </c>
      <c r="D61" s="24">
        <v>0</v>
      </c>
      <c r="E61" s="24">
        <v>0</v>
      </c>
      <c r="F61" s="22">
        <f t="shared" si="2"/>
        <v>0</v>
      </c>
    </row>
    <row r="62" spans="1:7" x14ac:dyDescent="0.35">
      <c r="A62" s="5" t="s">
        <v>22</v>
      </c>
      <c r="B62" s="14" t="s">
        <v>9</v>
      </c>
      <c r="C62" s="5" t="s">
        <v>17</v>
      </c>
      <c r="D62" s="24">
        <v>0</v>
      </c>
      <c r="E62" s="24">
        <v>0</v>
      </c>
      <c r="F62" s="22">
        <f t="shared" si="2"/>
        <v>0</v>
      </c>
    </row>
    <row r="63" spans="1:7" x14ac:dyDescent="0.35">
      <c r="A63" s="5"/>
      <c r="B63" s="14" t="s">
        <v>10</v>
      </c>
      <c r="C63" s="5" t="s">
        <v>17</v>
      </c>
      <c r="D63" s="24">
        <v>0</v>
      </c>
      <c r="E63" s="24">
        <v>0</v>
      </c>
      <c r="F63" s="22">
        <f t="shared" si="2"/>
        <v>0</v>
      </c>
    </row>
    <row r="64" spans="1:7" x14ac:dyDescent="0.35">
      <c r="A64" s="5" t="s">
        <v>23</v>
      </c>
      <c r="B64" s="14" t="s">
        <v>8</v>
      </c>
      <c r="C64" s="5" t="s">
        <v>17</v>
      </c>
      <c r="D64" s="24">
        <v>0</v>
      </c>
      <c r="E64" s="24">
        <v>0</v>
      </c>
      <c r="F64" s="22">
        <f t="shared" si="2"/>
        <v>0</v>
      </c>
    </row>
    <row r="65" spans="1:7" ht="20.45" x14ac:dyDescent="0.45">
      <c r="A65" s="9"/>
      <c r="B65" s="17"/>
      <c r="C65" s="9"/>
      <c r="D65" s="9"/>
      <c r="E65" s="9"/>
      <c r="F65" s="9"/>
    </row>
    <row r="66" spans="1:7" x14ac:dyDescent="0.35">
      <c r="A66" s="202" t="s">
        <v>0</v>
      </c>
      <c r="B66" s="203"/>
      <c r="C66" s="204"/>
      <c r="D66" s="10">
        <f>SUM(D56:D65)</f>
        <v>110000</v>
      </c>
      <c r="E66" s="10">
        <f>SUM(E56:E65)</f>
        <v>0</v>
      </c>
      <c r="F66" s="20">
        <f>SUM(F56:F65)</f>
        <v>0</v>
      </c>
    </row>
    <row r="73" spans="1:7" x14ac:dyDescent="0.35">
      <c r="A73" s="201" t="s">
        <v>11</v>
      </c>
      <c r="B73" s="201"/>
      <c r="C73" s="201"/>
      <c r="D73" s="201"/>
      <c r="E73" s="201"/>
      <c r="F73" s="201"/>
      <c r="G73" s="1"/>
    </row>
    <row r="74" spans="1:7" x14ac:dyDescent="0.35">
      <c r="A74" s="201" t="s">
        <v>47</v>
      </c>
      <c r="B74" s="201"/>
      <c r="C74" s="201"/>
      <c r="D74" s="201"/>
      <c r="E74" s="201"/>
      <c r="F74" s="201"/>
      <c r="G74" s="1"/>
    </row>
    <row r="75" spans="1:7" x14ac:dyDescent="0.35">
      <c r="A75" s="201" t="s">
        <v>138</v>
      </c>
      <c r="B75" s="201"/>
      <c r="C75" s="201"/>
      <c r="D75" s="201"/>
      <c r="E75" s="201"/>
      <c r="F75" s="201"/>
      <c r="G75" s="1"/>
    </row>
    <row r="77" spans="1:7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48</v>
      </c>
      <c r="F77" s="205" t="s">
        <v>0</v>
      </c>
    </row>
    <row r="78" spans="1:7" x14ac:dyDescent="0.35">
      <c r="A78" s="206"/>
      <c r="B78" s="206"/>
      <c r="C78" s="206"/>
      <c r="D78" s="206"/>
      <c r="E78" s="19" t="s">
        <v>49</v>
      </c>
      <c r="F78" s="206"/>
    </row>
    <row r="79" spans="1:7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23">
        <f>SUM(E79)</f>
        <v>0</v>
      </c>
    </row>
    <row r="80" spans="1:7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22">
        <f t="shared" ref="F80:F87" si="3">SUM(E80)</f>
        <v>0</v>
      </c>
    </row>
    <row r="81" spans="1:7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22">
        <f t="shared" si="3"/>
        <v>0</v>
      </c>
    </row>
    <row r="82" spans="1:7" x14ac:dyDescent="0.35">
      <c r="A82" s="5"/>
      <c r="B82" s="14" t="s">
        <v>5</v>
      </c>
      <c r="C82" s="5" t="s">
        <v>17</v>
      </c>
      <c r="D82" s="12">
        <v>110000</v>
      </c>
      <c r="E82" s="12">
        <v>7540</v>
      </c>
      <c r="F82" s="22">
        <f t="shared" si="3"/>
        <v>7540</v>
      </c>
    </row>
    <row r="83" spans="1:7" x14ac:dyDescent="0.35">
      <c r="A83" s="7"/>
      <c r="B83" s="14" t="s">
        <v>6</v>
      </c>
      <c r="C83" s="5" t="s">
        <v>17</v>
      </c>
      <c r="D83" s="24">
        <v>0</v>
      </c>
      <c r="E83" s="24">
        <v>0</v>
      </c>
      <c r="F83" s="22">
        <f t="shared" si="3"/>
        <v>0</v>
      </c>
      <c r="G83" s="16"/>
    </row>
    <row r="84" spans="1:7" x14ac:dyDescent="0.35">
      <c r="A84" s="7"/>
      <c r="B84" s="14" t="s">
        <v>7</v>
      </c>
      <c r="C84" s="5" t="s">
        <v>17</v>
      </c>
      <c r="D84" s="24">
        <v>0</v>
      </c>
      <c r="E84" s="24">
        <v>0</v>
      </c>
      <c r="F84" s="22">
        <f t="shared" si="3"/>
        <v>0</v>
      </c>
    </row>
    <row r="85" spans="1:7" x14ac:dyDescent="0.35">
      <c r="A85" s="5" t="s">
        <v>22</v>
      </c>
      <c r="B85" s="14" t="s">
        <v>9</v>
      </c>
      <c r="C85" s="5" t="s">
        <v>17</v>
      </c>
      <c r="D85" s="24">
        <v>0</v>
      </c>
      <c r="E85" s="24">
        <v>0</v>
      </c>
      <c r="F85" s="22">
        <f t="shared" si="3"/>
        <v>0</v>
      </c>
    </row>
    <row r="86" spans="1:7" x14ac:dyDescent="0.35">
      <c r="A86" s="5"/>
      <c r="B86" s="14" t="s">
        <v>10</v>
      </c>
      <c r="C86" s="5" t="s">
        <v>17</v>
      </c>
      <c r="D86" s="24">
        <v>0</v>
      </c>
      <c r="E86" s="24">
        <v>0</v>
      </c>
      <c r="F86" s="22">
        <f t="shared" si="3"/>
        <v>0</v>
      </c>
    </row>
    <row r="87" spans="1:7" x14ac:dyDescent="0.35">
      <c r="A87" s="5" t="s">
        <v>23</v>
      </c>
      <c r="B87" s="14" t="s">
        <v>8</v>
      </c>
      <c r="C87" s="5" t="s">
        <v>17</v>
      </c>
      <c r="D87" s="24">
        <v>0</v>
      </c>
      <c r="E87" s="24">
        <v>0</v>
      </c>
      <c r="F87" s="22">
        <f t="shared" si="3"/>
        <v>0</v>
      </c>
    </row>
    <row r="88" spans="1:7" ht="20.45" x14ac:dyDescent="0.45">
      <c r="A88" s="9"/>
      <c r="B88" s="17"/>
      <c r="C88" s="9"/>
      <c r="D88" s="9"/>
      <c r="E88" s="9"/>
      <c r="F88" s="9"/>
    </row>
    <row r="89" spans="1:7" x14ac:dyDescent="0.35">
      <c r="A89" s="202" t="s">
        <v>0</v>
      </c>
      <c r="B89" s="203"/>
      <c r="C89" s="204"/>
      <c r="D89" s="10">
        <f>SUM(D79:D88)</f>
        <v>110000</v>
      </c>
      <c r="E89" s="10">
        <f>SUM(E79:E88)</f>
        <v>7540</v>
      </c>
      <c r="F89" s="20">
        <f>SUM(F79:F88)</f>
        <v>7540</v>
      </c>
    </row>
    <row r="93" spans="1:7" x14ac:dyDescent="0.35">
      <c r="A93" s="201" t="s">
        <v>11</v>
      </c>
      <c r="B93" s="201"/>
      <c r="C93" s="201"/>
      <c r="D93" s="201"/>
      <c r="E93" s="201"/>
      <c r="F93" s="201"/>
      <c r="G93" s="1"/>
    </row>
    <row r="94" spans="1:7" x14ac:dyDescent="0.35">
      <c r="A94" s="201" t="s">
        <v>47</v>
      </c>
      <c r="B94" s="201"/>
      <c r="C94" s="201"/>
      <c r="D94" s="201"/>
      <c r="E94" s="201"/>
      <c r="F94" s="201"/>
      <c r="G94" s="1"/>
    </row>
    <row r="95" spans="1:7" x14ac:dyDescent="0.35">
      <c r="A95" s="201" t="s">
        <v>138</v>
      </c>
      <c r="B95" s="201"/>
      <c r="C95" s="201"/>
      <c r="D95" s="201"/>
      <c r="E95" s="201"/>
      <c r="F95" s="201"/>
      <c r="G95" s="1"/>
    </row>
    <row r="97" spans="1:7" x14ac:dyDescent="0.35">
      <c r="A97" s="205" t="s">
        <v>13</v>
      </c>
      <c r="B97" s="205" t="s">
        <v>14</v>
      </c>
      <c r="C97" s="205" t="s">
        <v>15</v>
      </c>
      <c r="D97" s="205" t="s">
        <v>16</v>
      </c>
      <c r="E97" s="18" t="s">
        <v>48</v>
      </c>
      <c r="F97" s="205" t="s">
        <v>0</v>
      </c>
    </row>
    <row r="98" spans="1:7" x14ac:dyDescent="0.35">
      <c r="A98" s="206"/>
      <c r="B98" s="206"/>
      <c r="C98" s="206"/>
      <c r="D98" s="206"/>
      <c r="E98" s="19" t="s">
        <v>49</v>
      </c>
      <c r="F98" s="206"/>
    </row>
    <row r="99" spans="1:7" x14ac:dyDescent="0.35">
      <c r="A99" s="4" t="s">
        <v>20</v>
      </c>
      <c r="B99" s="13" t="s">
        <v>2</v>
      </c>
      <c r="C99" s="4" t="s">
        <v>17</v>
      </c>
      <c r="D99" s="11">
        <v>0</v>
      </c>
      <c r="E99" s="11">
        <f>SUM(E7+E33+E56+E79)</f>
        <v>0</v>
      </c>
      <c r="F99" s="23">
        <f>SUM(E99)</f>
        <v>0</v>
      </c>
    </row>
    <row r="100" spans="1:7" x14ac:dyDescent="0.35">
      <c r="A100" s="5"/>
      <c r="B100" s="14" t="s">
        <v>3</v>
      </c>
      <c r="C100" s="5" t="s">
        <v>17</v>
      </c>
      <c r="D100" s="12">
        <v>0</v>
      </c>
      <c r="E100" s="11">
        <f t="shared" ref="E100:E108" si="4">SUM(E8+E34+E57+E80)</f>
        <v>0</v>
      </c>
      <c r="F100" s="22">
        <f t="shared" ref="F100:F107" si="5">SUM(E100)</f>
        <v>0</v>
      </c>
    </row>
    <row r="101" spans="1:7" x14ac:dyDescent="0.35">
      <c r="A101" s="5" t="s">
        <v>21</v>
      </c>
      <c r="B101" s="14" t="s">
        <v>4</v>
      </c>
      <c r="C101" s="5" t="s">
        <v>17</v>
      </c>
      <c r="D101" s="12">
        <v>0</v>
      </c>
      <c r="E101" s="11">
        <f t="shared" si="4"/>
        <v>0</v>
      </c>
      <c r="F101" s="22">
        <f t="shared" si="5"/>
        <v>0</v>
      </c>
    </row>
    <row r="102" spans="1:7" x14ac:dyDescent="0.35">
      <c r="A102" s="5"/>
      <c r="B102" s="14" t="s">
        <v>5</v>
      </c>
      <c r="C102" s="5" t="s">
        <v>17</v>
      </c>
      <c r="D102" s="12">
        <v>110000</v>
      </c>
      <c r="E102" s="11">
        <f t="shared" si="4"/>
        <v>72332</v>
      </c>
      <c r="F102" s="22">
        <f t="shared" si="5"/>
        <v>72332</v>
      </c>
    </row>
    <row r="103" spans="1:7" x14ac:dyDescent="0.35">
      <c r="A103" s="7"/>
      <c r="B103" s="14" t="s">
        <v>6</v>
      </c>
      <c r="C103" s="5" t="s">
        <v>17</v>
      </c>
      <c r="D103" s="24">
        <v>0</v>
      </c>
      <c r="E103" s="11">
        <f t="shared" si="4"/>
        <v>0</v>
      </c>
      <c r="F103" s="22">
        <f t="shared" si="5"/>
        <v>0</v>
      </c>
      <c r="G103" s="16"/>
    </row>
    <row r="104" spans="1:7" x14ac:dyDescent="0.35">
      <c r="A104" s="7"/>
      <c r="B104" s="14" t="s">
        <v>7</v>
      </c>
      <c r="C104" s="5" t="s">
        <v>17</v>
      </c>
      <c r="D104" s="24">
        <v>0</v>
      </c>
      <c r="E104" s="11">
        <f t="shared" si="4"/>
        <v>0</v>
      </c>
      <c r="F104" s="22">
        <f t="shared" si="5"/>
        <v>0</v>
      </c>
    </row>
    <row r="105" spans="1:7" x14ac:dyDescent="0.35">
      <c r="A105" s="5" t="s">
        <v>22</v>
      </c>
      <c r="B105" s="14" t="s">
        <v>9</v>
      </c>
      <c r="C105" s="5" t="s">
        <v>17</v>
      </c>
      <c r="D105" s="24">
        <v>0</v>
      </c>
      <c r="E105" s="11">
        <f t="shared" si="4"/>
        <v>0</v>
      </c>
      <c r="F105" s="22">
        <f t="shared" si="5"/>
        <v>0</v>
      </c>
    </row>
    <row r="106" spans="1:7" x14ac:dyDescent="0.35">
      <c r="A106" s="5"/>
      <c r="B106" s="14" t="s">
        <v>10</v>
      </c>
      <c r="C106" s="5" t="s">
        <v>17</v>
      </c>
      <c r="D106" s="24">
        <v>0</v>
      </c>
      <c r="E106" s="11">
        <f t="shared" si="4"/>
        <v>0</v>
      </c>
      <c r="F106" s="22">
        <f t="shared" si="5"/>
        <v>0</v>
      </c>
    </row>
    <row r="107" spans="1:7" x14ac:dyDescent="0.35">
      <c r="A107" s="5" t="s">
        <v>23</v>
      </c>
      <c r="B107" s="14" t="s">
        <v>8</v>
      </c>
      <c r="C107" s="5" t="s">
        <v>17</v>
      </c>
      <c r="D107" s="24">
        <v>0</v>
      </c>
      <c r="E107" s="11">
        <f t="shared" si="4"/>
        <v>0</v>
      </c>
      <c r="F107" s="22">
        <f t="shared" si="5"/>
        <v>0</v>
      </c>
    </row>
    <row r="108" spans="1:7" x14ac:dyDescent="0.35">
      <c r="A108" s="9"/>
      <c r="B108" s="17"/>
      <c r="C108" s="9"/>
      <c r="D108" s="9"/>
      <c r="E108" s="11">
        <f t="shared" si="4"/>
        <v>0</v>
      </c>
      <c r="F108" s="9"/>
    </row>
    <row r="109" spans="1:7" x14ac:dyDescent="0.35">
      <c r="A109" s="202" t="s">
        <v>0</v>
      </c>
      <c r="B109" s="203"/>
      <c r="C109" s="204"/>
      <c r="D109" s="10">
        <f>SUM(D99:D108)</f>
        <v>110000</v>
      </c>
      <c r="E109" s="10">
        <f>SUM(E99:E108)</f>
        <v>72332</v>
      </c>
      <c r="F109" s="20">
        <f>SUM(F99:F108)</f>
        <v>72332</v>
      </c>
    </row>
  </sheetData>
  <mergeCells count="45">
    <mergeCell ref="A109:C109"/>
    <mergeCell ref="A93:F93"/>
    <mergeCell ref="A94:F94"/>
    <mergeCell ref="A95:F95"/>
    <mergeCell ref="A97:A98"/>
    <mergeCell ref="B97:B98"/>
    <mergeCell ref="C97:C98"/>
    <mergeCell ref="D97:D98"/>
    <mergeCell ref="F97:F98"/>
    <mergeCell ref="A43:C43"/>
    <mergeCell ref="A27:F27"/>
    <mergeCell ref="A28:F28"/>
    <mergeCell ref="A29:F29"/>
    <mergeCell ref="A31:A32"/>
    <mergeCell ref="B31:B32"/>
    <mergeCell ref="C31:C32"/>
    <mergeCell ref="D31:D32"/>
    <mergeCell ref="F31:F32"/>
    <mergeCell ref="A17:C17"/>
    <mergeCell ref="A1:F1"/>
    <mergeCell ref="A2:F2"/>
    <mergeCell ref="A3:F3"/>
    <mergeCell ref="A5:A6"/>
    <mergeCell ref="B5:B6"/>
    <mergeCell ref="C5:C6"/>
    <mergeCell ref="D5:D6"/>
    <mergeCell ref="F5:F6"/>
    <mergeCell ref="A66:C66"/>
    <mergeCell ref="A50:F50"/>
    <mergeCell ref="A51:F51"/>
    <mergeCell ref="A52:F52"/>
    <mergeCell ref="A54:A55"/>
    <mergeCell ref="B54:B55"/>
    <mergeCell ref="C54:C55"/>
    <mergeCell ref="D54:D55"/>
    <mergeCell ref="F54:F55"/>
    <mergeCell ref="A89:C89"/>
    <mergeCell ref="A73:F73"/>
    <mergeCell ref="A74:F74"/>
    <mergeCell ref="A75:F75"/>
    <mergeCell ref="A77:A78"/>
    <mergeCell ref="B77:B78"/>
    <mergeCell ref="C77:C78"/>
    <mergeCell ref="D77:D78"/>
    <mergeCell ref="F77:F78"/>
  </mergeCells>
  <pageMargins left="0.7" right="0.7" top="0.75" bottom="0.75" header="0.3" footer="0.3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95" zoomScale="90" zoomScaleSheetLayoutView="90" workbookViewId="0">
      <selection activeCell="F109" sqref="F109"/>
    </sheetView>
  </sheetViews>
  <sheetFormatPr defaultColWidth="9" defaultRowHeight="21" x14ac:dyDescent="0.35"/>
  <cols>
    <col min="1" max="1" width="13.125" style="2" customWidth="1"/>
    <col min="2" max="2" width="22.25" style="2" customWidth="1"/>
    <col min="3" max="3" width="18.125" style="2" customWidth="1"/>
    <col min="4" max="4" width="18.75" style="2" customWidth="1"/>
    <col min="5" max="5" width="19.625" style="2" customWidth="1"/>
    <col min="6" max="6" width="19.375" style="2" customWidth="1"/>
    <col min="7" max="7" width="16.75" style="2" customWidth="1"/>
    <col min="8" max="16384" width="9" style="2"/>
  </cols>
  <sheetData>
    <row r="1" spans="1:8" x14ac:dyDescent="0.35">
      <c r="A1" s="201" t="s">
        <v>11</v>
      </c>
      <c r="B1" s="201"/>
      <c r="C1" s="201"/>
      <c r="D1" s="201"/>
      <c r="E1" s="201"/>
      <c r="F1" s="201"/>
      <c r="G1" s="201"/>
      <c r="H1" s="1"/>
    </row>
    <row r="2" spans="1:8" x14ac:dyDescent="0.35">
      <c r="A2" s="201" t="s">
        <v>50</v>
      </c>
      <c r="B2" s="201"/>
      <c r="C2" s="201"/>
      <c r="D2" s="201"/>
      <c r="E2" s="201"/>
      <c r="F2" s="201"/>
      <c r="G2" s="201"/>
      <c r="H2" s="1"/>
    </row>
    <row r="3" spans="1:8" x14ac:dyDescent="0.35">
      <c r="A3" s="201" t="s">
        <v>109</v>
      </c>
      <c r="B3" s="201"/>
      <c r="C3" s="201"/>
      <c r="D3" s="201"/>
      <c r="E3" s="201"/>
      <c r="F3" s="201"/>
      <c r="G3" s="201"/>
      <c r="H3" s="1"/>
    </row>
    <row r="5" spans="1:8" x14ac:dyDescent="0.35">
      <c r="A5" s="205" t="s">
        <v>13</v>
      </c>
      <c r="B5" s="205" t="s">
        <v>14</v>
      </c>
      <c r="C5" s="205" t="s">
        <v>15</v>
      </c>
      <c r="D5" s="205" t="s">
        <v>16</v>
      </c>
      <c r="E5" s="18" t="s">
        <v>51</v>
      </c>
      <c r="F5" s="18" t="s">
        <v>53</v>
      </c>
      <c r="G5" s="205" t="s">
        <v>0</v>
      </c>
    </row>
    <row r="6" spans="1:8" x14ac:dyDescent="0.35">
      <c r="A6" s="206"/>
      <c r="B6" s="206"/>
      <c r="C6" s="206"/>
      <c r="D6" s="206"/>
      <c r="E6" s="19" t="s">
        <v>52</v>
      </c>
      <c r="F6" s="19" t="s">
        <v>54</v>
      </c>
      <c r="G6" s="206"/>
    </row>
    <row r="7" spans="1:8" x14ac:dyDescent="0.35">
      <c r="A7" s="4" t="s">
        <v>20</v>
      </c>
      <c r="B7" s="13" t="s">
        <v>2</v>
      </c>
      <c r="C7" s="4" t="s">
        <v>17</v>
      </c>
      <c r="D7" s="11">
        <v>0</v>
      </c>
      <c r="E7" s="11">
        <v>0</v>
      </c>
      <c r="F7" s="11">
        <v>0</v>
      </c>
      <c r="G7" s="23">
        <f t="shared" ref="G7:G15" si="0">SUM(E7:F7)</f>
        <v>0</v>
      </c>
    </row>
    <row r="8" spans="1:8" x14ac:dyDescent="0.35">
      <c r="A8" s="5"/>
      <c r="B8" s="14" t="s">
        <v>3</v>
      </c>
      <c r="C8" s="5" t="s">
        <v>17</v>
      </c>
      <c r="D8" s="12">
        <v>0</v>
      </c>
      <c r="E8" s="12">
        <v>0</v>
      </c>
      <c r="F8" s="12">
        <v>0</v>
      </c>
      <c r="G8" s="22">
        <f t="shared" si="0"/>
        <v>0</v>
      </c>
    </row>
    <row r="9" spans="1:8" x14ac:dyDescent="0.35">
      <c r="A9" s="5" t="s">
        <v>21</v>
      </c>
      <c r="B9" s="14" t="s">
        <v>4</v>
      </c>
      <c r="C9" s="5" t="s">
        <v>17</v>
      </c>
      <c r="D9" s="12">
        <v>0</v>
      </c>
      <c r="E9" s="12">
        <v>0</v>
      </c>
      <c r="F9" s="12">
        <v>0</v>
      </c>
      <c r="G9" s="22">
        <f t="shared" si="0"/>
        <v>0</v>
      </c>
    </row>
    <row r="10" spans="1:8" x14ac:dyDescent="0.35">
      <c r="A10" s="5"/>
      <c r="B10" s="14" t="s">
        <v>5</v>
      </c>
      <c r="C10" s="5" t="s">
        <v>17</v>
      </c>
      <c r="D10" s="12">
        <v>330000</v>
      </c>
      <c r="E10" s="12">
        <v>0</v>
      </c>
      <c r="F10" s="12">
        <v>0</v>
      </c>
      <c r="G10" s="22">
        <f t="shared" si="0"/>
        <v>0</v>
      </c>
    </row>
    <row r="11" spans="1:8" x14ac:dyDescent="0.35">
      <c r="A11" s="7"/>
      <c r="B11" s="14" t="s">
        <v>6</v>
      </c>
      <c r="C11" s="5" t="s">
        <v>17</v>
      </c>
      <c r="D11" s="24">
        <v>90000</v>
      </c>
      <c r="E11" s="24">
        <v>0</v>
      </c>
      <c r="F11" s="24">
        <v>0</v>
      </c>
      <c r="G11" s="22">
        <f t="shared" si="0"/>
        <v>0</v>
      </c>
      <c r="H11" s="16"/>
    </row>
    <row r="12" spans="1:8" x14ac:dyDescent="0.35">
      <c r="A12" s="7"/>
      <c r="B12" s="14" t="s">
        <v>7</v>
      </c>
      <c r="C12" s="5" t="s">
        <v>17</v>
      </c>
      <c r="D12" s="24">
        <v>0</v>
      </c>
      <c r="E12" s="24">
        <v>0</v>
      </c>
      <c r="F12" s="24">
        <v>0</v>
      </c>
      <c r="G12" s="22">
        <f t="shared" si="0"/>
        <v>0</v>
      </c>
    </row>
    <row r="13" spans="1:8" x14ac:dyDescent="0.35">
      <c r="A13" s="5" t="s">
        <v>22</v>
      </c>
      <c r="B13" s="14" t="s">
        <v>9</v>
      </c>
      <c r="C13" s="5" t="s">
        <v>17</v>
      </c>
      <c r="D13" s="24">
        <v>0</v>
      </c>
      <c r="E13" s="24">
        <v>0</v>
      </c>
      <c r="F13" s="24">
        <v>0</v>
      </c>
      <c r="G13" s="22">
        <f t="shared" si="0"/>
        <v>0</v>
      </c>
    </row>
    <row r="14" spans="1:8" x14ac:dyDescent="0.35">
      <c r="A14" s="5"/>
      <c r="B14" s="14" t="s">
        <v>10</v>
      </c>
      <c r="C14" s="5" t="s">
        <v>17</v>
      </c>
      <c r="D14" s="24">
        <v>0</v>
      </c>
      <c r="E14" s="24">
        <v>0</v>
      </c>
      <c r="F14" s="24">
        <v>0</v>
      </c>
      <c r="G14" s="22">
        <f t="shared" si="0"/>
        <v>0</v>
      </c>
    </row>
    <row r="15" spans="1:8" x14ac:dyDescent="0.35">
      <c r="A15" s="5" t="s">
        <v>23</v>
      </c>
      <c r="B15" s="14" t="s">
        <v>8</v>
      </c>
      <c r="C15" s="5" t="s">
        <v>17</v>
      </c>
      <c r="D15" s="24">
        <v>0</v>
      </c>
      <c r="E15" s="24">
        <v>0</v>
      </c>
      <c r="F15" s="24">
        <v>0</v>
      </c>
      <c r="G15" s="22">
        <f t="shared" si="0"/>
        <v>0</v>
      </c>
    </row>
    <row r="16" spans="1:8" ht="20.45" x14ac:dyDescent="0.45">
      <c r="A16" s="9"/>
      <c r="B16" s="17"/>
      <c r="C16" s="9"/>
      <c r="D16" s="9"/>
      <c r="E16" s="9"/>
      <c r="F16" s="9"/>
      <c r="G16" s="9"/>
    </row>
    <row r="17" spans="1:8" x14ac:dyDescent="0.35">
      <c r="A17" s="202" t="s">
        <v>0</v>
      </c>
      <c r="B17" s="203"/>
      <c r="C17" s="204"/>
      <c r="D17" s="10">
        <f>SUM(D7:D16)</f>
        <v>420000</v>
      </c>
      <c r="E17" s="10">
        <f>SUM(E7:E16)</f>
        <v>0</v>
      </c>
      <c r="F17" s="10">
        <f>SUM(F7:F16)</f>
        <v>0</v>
      </c>
      <c r="G17" s="20">
        <f>SUM(G7:G16)</f>
        <v>0</v>
      </c>
    </row>
    <row r="26" spans="1:8" x14ac:dyDescent="0.35">
      <c r="A26" s="201" t="s">
        <v>11</v>
      </c>
      <c r="B26" s="201"/>
      <c r="C26" s="201"/>
      <c r="D26" s="201"/>
      <c r="E26" s="201"/>
      <c r="F26" s="201"/>
      <c r="G26" s="201"/>
      <c r="H26" s="1"/>
    </row>
    <row r="27" spans="1:8" x14ac:dyDescent="0.35">
      <c r="A27" s="201" t="s">
        <v>50</v>
      </c>
      <c r="B27" s="201"/>
      <c r="C27" s="201"/>
      <c r="D27" s="201"/>
      <c r="E27" s="201"/>
      <c r="F27" s="201"/>
      <c r="G27" s="201"/>
      <c r="H27" s="1"/>
    </row>
    <row r="28" spans="1:8" x14ac:dyDescent="0.35">
      <c r="A28" s="201" t="s">
        <v>118</v>
      </c>
      <c r="B28" s="201"/>
      <c r="C28" s="201"/>
      <c r="D28" s="201"/>
      <c r="E28" s="201"/>
      <c r="F28" s="201"/>
      <c r="G28" s="201"/>
      <c r="H28" s="1"/>
    </row>
    <row r="30" spans="1:8" x14ac:dyDescent="0.35">
      <c r="A30" s="205" t="s">
        <v>13</v>
      </c>
      <c r="B30" s="205" t="s">
        <v>14</v>
      </c>
      <c r="C30" s="205" t="s">
        <v>15</v>
      </c>
      <c r="D30" s="205" t="s">
        <v>16</v>
      </c>
      <c r="E30" s="18" t="s">
        <v>51</v>
      </c>
      <c r="F30" s="18" t="s">
        <v>53</v>
      </c>
      <c r="G30" s="205" t="s">
        <v>0</v>
      </c>
    </row>
    <row r="31" spans="1:8" x14ac:dyDescent="0.35">
      <c r="A31" s="206"/>
      <c r="B31" s="206"/>
      <c r="C31" s="206"/>
      <c r="D31" s="206"/>
      <c r="E31" s="19" t="s">
        <v>52</v>
      </c>
      <c r="F31" s="19" t="s">
        <v>54</v>
      </c>
      <c r="G31" s="206"/>
    </row>
    <row r="32" spans="1:8" x14ac:dyDescent="0.35">
      <c r="A32" s="4" t="s">
        <v>20</v>
      </c>
      <c r="B32" s="13" t="s">
        <v>2</v>
      </c>
      <c r="C32" s="4" t="s">
        <v>17</v>
      </c>
      <c r="D32" s="11">
        <v>0</v>
      </c>
      <c r="E32" s="11">
        <v>0</v>
      </c>
      <c r="F32" s="11">
        <v>0</v>
      </c>
      <c r="G32" s="23">
        <f t="shared" ref="G32:G40" si="1">SUM(E32:F32)</f>
        <v>0</v>
      </c>
    </row>
    <row r="33" spans="1:8" x14ac:dyDescent="0.35">
      <c r="A33" s="5"/>
      <c r="B33" s="14" t="s">
        <v>3</v>
      </c>
      <c r="C33" s="5" t="s">
        <v>17</v>
      </c>
      <c r="D33" s="12">
        <v>0</v>
      </c>
      <c r="E33" s="12">
        <v>0</v>
      </c>
      <c r="F33" s="12">
        <v>0</v>
      </c>
      <c r="G33" s="22">
        <f t="shared" si="1"/>
        <v>0</v>
      </c>
    </row>
    <row r="34" spans="1:8" x14ac:dyDescent="0.35">
      <c r="A34" s="5" t="s">
        <v>21</v>
      </c>
      <c r="B34" s="14" t="s">
        <v>4</v>
      </c>
      <c r="C34" s="5" t="s">
        <v>17</v>
      </c>
      <c r="D34" s="12">
        <v>0</v>
      </c>
      <c r="E34" s="12">
        <v>0</v>
      </c>
      <c r="F34" s="12">
        <v>0</v>
      </c>
      <c r="G34" s="22">
        <f t="shared" si="1"/>
        <v>0</v>
      </c>
    </row>
    <row r="35" spans="1:8" x14ac:dyDescent="0.35">
      <c r="A35" s="5"/>
      <c r="B35" s="14" t="s">
        <v>5</v>
      </c>
      <c r="C35" s="5" t="s">
        <v>17</v>
      </c>
      <c r="D35" s="12">
        <v>330000</v>
      </c>
      <c r="E35" s="12">
        <v>179836</v>
      </c>
      <c r="F35" s="12">
        <v>14476</v>
      </c>
      <c r="G35" s="22">
        <f t="shared" si="1"/>
        <v>194312</v>
      </c>
    </row>
    <row r="36" spans="1:8" x14ac:dyDescent="0.35">
      <c r="A36" s="7"/>
      <c r="B36" s="14" t="s">
        <v>6</v>
      </c>
      <c r="C36" s="5" t="s">
        <v>17</v>
      </c>
      <c r="D36" s="24">
        <v>90000</v>
      </c>
      <c r="E36" s="24">
        <v>0</v>
      </c>
      <c r="F36" s="24">
        <v>0</v>
      </c>
      <c r="G36" s="22">
        <f t="shared" si="1"/>
        <v>0</v>
      </c>
      <c r="H36" s="16"/>
    </row>
    <row r="37" spans="1:8" x14ac:dyDescent="0.35">
      <c r="A37" s="7"/>
      <c r="B37" s="14" t="s">
        <v>7</v>
      </c>
      <c r="C37" s="5" t="s">
        <v>17</v>
      </c>
      <c r="D37" s="24">
        <v>0</v>
      </c>
      <c r="E37" s="24">
        <v>0</v>
      </c>
      <c r="F37" s="24">
        <v>0</v>
      </c>
      <c r="G37" s="22">
        <f t="shared" si="1"/>
        <v>0</v>
      </c>
    </row>
    <row r="38" spans="1:8" x14ac:dyDescent="0.35">
      <c r="A38" s="5" t="s">
        <v>22</v>
      </c>
      <c r="B38" s="14" t="s">
        <v>9</v>
      </c>
      <c r="C38" s="5" t="s">
        <v>17</v>
      </c>
      <c r="D38" s="24">
        <v>0</v>
      </c>
      <c r="E38" s="24">
        <v>0</v>
      </c>
      <c r="F38" s="24">
        <v>0</v>
      </c>
      <c r="G38" s="22">
        <f t="shared" si="1"/>
        <v>0</v>
      </c>
    </row>
    <row r="39" spans="1:8" x14ac:dyDescent="0.35">
      <c r="A39" s="5"/>
      <c r="B39" s="14" t="s">
        <v>10</v>
      </c>
      <c r="C39" s="5" t="s">
        <v>17</v>
      </c>
      <c r="D39" s="24">
        <v>0</v>
      </c>
      <c r="E39" s="24">
        <v>0</v>
      </c>
      <c r="F39" s="24">
        <v>0</v>
      </c>
      <c r="G39" s="22">
        <f t="shared" si="1"/>
        <v>0</v>
      </c>
    </row>
    <row r="40" spans="1:8" x14ac:dyDescent="0.35">
      <c r="A40" s="5" t="s">
        <v>23</v>
      </c>
      <c r="B40" s="14" t="s">
        <v>8</v>
      </c>
      <c r="C40" s="5" t="s">
        <v>17</v>
      </c>
      <c r="D40" s="24">
        <v>0</v>
      </c>
      <c r="E40" s="24">
        <v>0</v>
      </c>
      <c r="F40" s="24">
        <v>0</v>
      </c>
      <c r="G40" s="22">
        <f t="shared" si="1"/>
        <v>0</v>
      </c>
    </row>
    <row r="41" spans="1:8" ht="20.45" x14ac:dyDescent="0.45">
      <c r="A41" s="9"/>
      <c r="B41" s="17"/>
      <c r="C41" s="9"/>
      <c r="D41" s="9"/>
      <c r="E41" s="9"/>
      <c r="F41" s="9"/>
      <c r="G41" s="9"/>
    </row>
    <row r="42" spans="1:8" x14ac:dyDescent="0.35">
      <c r="A42" s="202" t="s">
        <v>0</v>
      </c>
      <c r="B42" s="203"/>
      <c r="C42" s="204"/>
      <c r="D42" s="10">
        <f>SUM(D32:D41)</f>
        <v>420000</v>
      </c>
      <c r="E42" s="10">
        <f>SUM(E32:E41)</f>
        <v>179836</v>
      </c>
      <c r="F42" s="10">
        <f>SUM(F32:F41)</f>
        <v>14476</v>
      </c>
      <c r="G42" s="20">
        <f>SUM(G32:G41)</f>
        <v>194312</v>
      </c>
    </row>
    <row r="50" spans="1:8" x14ac:dyDescent="0.35">
      <c r="A50" s="201" t="s">
        <v>11</v>
      </c>
      <c r="B50" s="201"/>
      <c r="C50" s="201"/>
      <c r="D50" s="201"/>
      <c r="E50" s="201"/>
      <c r="F50" s="201"/>
      <c r="G50" s="201"/>
      <c r="H50" s="1"/>
    </row>
    <row r="51" spans="1:8" x14ac:dyDescent="0.35">
      <c r="A51" s="201" t="s">
        <v>50</v>
      </c>
      <c r="B51" s="201"/>
      <c r="C51" s="201"/>
      <c r="D51" s="201"/>
      <c r="E51" s="201"/>
      <c r="F51" s="201"/>
      <c r="G51" s="201"/>
      <c r="H51" s="1"/>
    </row>
    <row r="52" spans="1:8" x14ac:dyDescent="0.35">
      <c r="A52" s="201" t="s">
        <v>118</v>
      </c>
      <c r="B52" s="201"/>
      <c r="C52" s="201"/>
      <c r="D52" s="201"/>
      <c r="E52" s="201"/>
      <c r="F52" s="201"/>
      <c r="G52" s="201"/>
      <c r="H52" s="1"/>
    </row>
    <row r="54" spans="1:8" x14ac:dyDescent="0.35">
      <c r="A54" s="205" t="s">
        <v>13</v>
      </c>
      <c r="B54" s="205" t="s">
        <v>14</v>
      </c>
      <c r="C54" s="205" t="s">
        <v>15</v>
      </c>
      <c r="D54" s="205" t="s">
        <v>16</v>
      </c>
      <c r="E54" s="18" t="s">
        <v>51</v>
      </c>
      <c r="F54" s="18" t="s">
        <v>53</v>
      </c>
      <c r="G54" s="205" t="s">
        <v>0</v>
      </c>
    </row>
    <row r="55" spans="1:8" x14ac:dyDescent="0.35">
      <c r="A55" s="206"/>
      <c r="B55" s="206"/>
      <c r="C55" s="206"/>
      <c r="D55" s="206"/>
      <c r="E55" s="19" t="s">
        <v>52</v>
      </c>
      <c r="F55" s="19" t="s">
        <v>54</v>
      </c>
      <c r="G55" s="206"/>
    </row>
    <row r="56" spans="1:8" x14ac:dyDescent="0.35">
      <c r="A56" s="4" t="s">
        <v>20</v>
      </c>
      <c r="B56" s="13" t="s">
        <v>2</v>
      </c>
      <c r="C56" s="4" t="s">
        <v>17</v>
      </c>
      <c r="D56" s="11">
        <v>0</v>
      </c>
      <c r="E56" s="11">
        <v>0</v>
      </c>
      <c r="F56" s="11">
        <v>0</v>
      </c>
      <c r="G56" s="23">
        <f t="shared" ref="G56:G64" si="2">SUM(E56:F56)</f>
        <v>0</v>
      </c>
    </row>
    <row r="57" spans="1:8" x14ac:dyDescent="0.35">
      <c r="A57" s="5"/>
      <c r="B57" s="14" t="s">
        <v>3</v>
      </c>
      <c r="C57" s="5" t="s">
        <v>17</v>
      </c>
      <c r="D57" s="12">
        <v>0</v>
      </c>
      <c r="E57" s="12">
        <v>0</v>
      </c>
      <c r="F57" s="12">
        <v>0</v>
      </c>
      <c r="G57" s="22">
        <f t="shared" si="2"/>
        <v>0</v>
      </c>
    </row>
    <row r="58" spans="1:8" x14ac:dyDescent="0.35">
      <c r="A58" s="5" t="s">
        <v>21</v>
      </c>
      <c r="B58" s="14" t="s">
        <v>4</v>
      </c>
      <c r="C58" s="5" t="s">
        <v>17</v>
      </c>
      <c r="D58" s="12">
        <v>0</v>
      </c>
      <c r="E58" s="12">
        <v>0</v>
      </c>
      <c r="F58" s="12">
        <v>0</v>
      </c>
      <c r="G58" s="22">
        <f t="shared" si="2"/>
        <v>0</v>
      </c>
    </row>
    <row r="59" spans="1:8" x14ac:dyDescent="0.35">
      <c r="A59" s="5"/>
      <c r="B59" s="14" t="s">
        <v>5</v>
      </c>
      <c r="C59" s="5" t="s">
        <v>17</v>
      </c>
      <c r="D59" s="12">
        <v>330000</v>
      </c>
      <c r="E59" s="12">
        <v>0</v>
      </c>
      <c r="F59" s="12">
        <v>0</v>
      </c>
      <c r="G59" s="22">
        <f t="shared" si="2"/>
        <v>0</v>
      </c>
    </row>
    <row r="60" spans="1:8" x14ac:dyDescent="0.35">
      <c r="A60" s="7"/>
      <c r="B60" s="14" t="s">
        <v>6</v>
      </c>
      <c r="C60" s="5" t="s">
        <v>17</v>
      </c>
      <c r="D60" s="24">
        <v>90000</v>
      </c>
      <c r="E60" s="24">
        <v>0</v>
      </c>
      <c r="F60" s="24">
        <v>0</v>
      </c>
      <c r="G60" s="22">
        <f t="shared" si="2"/>
        <v>0</v>
      </c>
      <c r="H60" s="16"/>
    </row>
    <row r="61" spans="1:8" x14ac:dyDescent="0.35">
      <c r="A61" s="7"/>
      <c r="B61" s="14" t="s">
        <v>7</v>
      </c>
      <c r="C61" s="5" t="s">
        <v>17</v>
      </c>
      <c r="D61" s="24">
        <v>0</v>
      </c>
      <c r="E61" s="24">
        <v>0</v>
      </c>
      <c r="F61" s="24">
        <v>0</v>
      </c>
      <c r="G61" s="22">
        <f t="shared" si="2"/>
        <v>0</v>
      </c>
    </row>
    <row r="62" spans="1:8" x14ac:dyDescent="0.35">
      <c r="A62" s="5" t="s">
        <v>22</v>
      </c>
      <c r="B62" s="14" t="s">
        <v>9</v>
      </c>
      <c r="C62" s="5" t="s">
        <v>17</v>
      </c>
      <c r="D62" s="24">
        <v>0</v>
      </c>
      <c r="E62" s="24">
        <v>0</v>
      </c>
      <c r="F62" s="24">
        <v>0</v>
      </c>
      <c r="G62" s="22">
        <f t="shared" si="2"/>
        <v>0</v>
      </c>
    </row>
    <row r="63" spans="1:8" x14ac:dyDescent="0.35">
      <c r="A63" s="5"/>
      <c r="B63" s="14" t="s">
        <v>10</v>
      </c>
      <c r="C63" s="5" t="s">
        <v>17</v>
      </c>
      <c r="D63" s="24">
        <v>0</v>
      </c>
      <c r="E63" s="24">
        <v>0</v>
      </c>
      <c r="F63" s="24">
        <v>0</v>
      </c>
      <c r="G63" s="22">
        <f t="shared" si="2"/>
        <v>0</v>
      </c>
    </row>
    <row r="64" spans="1:8" x14ac:dyDescent="0.35">
      <c r="A64" s="5" t="s">
        <v>23</v>
      </c>
      <c r="B64" s="14" t="s">
        <v>8</v>
      </c>
      <c r="C64" s="5" t="s">
        <v>17</v>
      </c>
      <c r="D64" s="24">
        <v>0</v>
      </c>
      <c r="E64" s="24">
        <v>0</v>
      </c>
      <c r="F64" s="24">
        <v>0</v>
      </c>
      <c r="G64" s="22">
        <f t="shared" si="2"/>
        <v>0</v>
      </c>
    </row>
    <row r="65" spans="1:8" ht="20.45" x14ac:dyDescent="0.45">
      <c r="A65" s="9"/>
      <c r="B65" s="17"/>
      <c r="C65" s="9"/>
      <c r="D65" s="9"/>
      <c r="E65" s="9"/>
      <c r="F65" s="9"/>
      <c r="G65" s="9"/>
    </row>
    <row r="66" spans="1:8" x14ac:dyDescent="0.35">
      <c r="A66" s="202" t="s">
        <v>0</v>
      </c>
      <c r="B66" s="203"/>
      <c r="C66" s="204"/>
      <c r="D66" s="10">
        <f>SUM(D56:D65)</f>
        <v>420000</v>
      </c>
      <c r="E66" s="10">
        <f>SUM(E56:E65)</f>
        <v>0</v>
      </c>
      <c r="F66" s="10">
        <f>SUM(F56:F65)</f>
        <v>0</v>
      </c>
      <c r="G66" s="20">
        <f>SUM(G56:G65)</f>
        <v>0</v>
      </c>
    </row>
    <row r="73" spans="1:8" x14ac:dyDescent="0.35">
      <c r="A73" s="201" t="s">
        <v>11</v>
      </c>
      <c r="B73" s="201"/>
      <c r="C73" s="201"/>
      <c r="D73" s="201"/>
      <c r="E73" s="201"/>
      <c r="F73" s="201"/>
      <c r="G73" s="201"/>
      <c r="H73" s="1"/>
    </row>
    <row r="74" spans="1:8" x14ac:dyDescent="0.35">
      <c r="A74" s="201" t="s">
        <v>50</v>
      </c>
      <c r="B74" s="201"/>
      <c r="C74" s="201"/>
      <c r="D74" s="201"/>
      <c r="E74" s="201"/>
      <c r="F74" s="201"/>
      <c r="G74" s="201"/>
      <c r="H74" s="1"/>
    </row>
    <row r="75" spans="1:8" x14ac:dyDescent="0.35">
      <c r="A75" s="201" t="s">
        <v>139</v>
      </c>
      <c r="B75" s="201"/>
      <c r="C75" s="201"/>
      <c r="D75" s="201"/>
      <c r="E75" s="201"/>
      <c r="F75" s="201"/>
      <c r="G75" s="201"/>
      <c r="H75" s="1"/>
    </row>
    <row r="77" spans="1:8" x14ac:dyDescent="0.35">
      <c r="A77" s="205" t="s">
        <v>13</v>
      </c>
      <c r="B77" s="205" t="s">
        <v>14</v>
      </c>
      <c r="C77" s="205" t="s">
        <v>15</v>
      </c>
      <c r="D77" s="205" t="s">
        <v>16</v>
      </c>
      <c r="E77" s="18" t="s">
        <v>51</v>
      </c>
      <c r="F77" s="18" t="s">
        <v>53</v>
      </c>
      <c r="G77" s="205" t="s">
        <v>0</v>
      </c>
    </row>
    <row r="78" spans="1:8" x14ac:dyDescent="0.35">
      <c r="A78" s="206"/>
      <c r="B78" s="206"/>
      <c r="C78" s="206"/>
      <c r="D78" s="206"/>
      <c r="E78" s="19" t="s">
        <v>52</v>
      </c>
      <c r="F78" s="19" t="s">
        <v>54</v>
      </c>
      <c r="G78" s="206"/>
    </row>
    <row r="79" spans="1:8" x14ac:dyDescent="0.35">
      <c r="A79" s="4" t="s">
        <v>20</v>
      </c>
      <c r="B79" s="13" t="s">
        <v>2</v>
      </c>
      <c r="C79" s="4" t="s">
        <v>17</v>
      </c>
      <c r="D79" s="11">
        <v>0</v>
      </c>
      <c r="E79" s="11">
        <v>0</v>
      </c>
      <c r="F79" s="11">
        <v>0</v>
      </c>
      <c r="G79" s="23">
        <f t="shared" ref="G79:G87" si="3">SUM(E79:F79)</f>
        <v>0</v>
      </c>
    </row>
    <row r="80" spans="1:8" x14ac:dyDescent="0.35">
      <c r="A80" s="5"/>
      <c r="B80" s="14" t="s">
        <v>3</v>
      </c>
      <c r="C80" s="5" t="s">
        <v>17</v>
      </c>
      <c r="D80" s="12">
        <v>0</v>
      </c>
      <c r="E80" s="12">
        <v>0</v>
      </c>
      <c r="F80" s="12">
        <v>0</v>
      </c>
      <c r="G80" s="22">
        <f t="shared" si="3"/>
        <v>0</v>
      </c>
    </row>
    <row r="81" spans="1:8" x14ac:dyDescent="0.35">
      <c r="A81" s="5" t="s">
        <v>21</v>
      </c>
      <c r="B81" s="14" t="s">
        <v>4</v>
      </c>
      <c r="C81" s="5" t="s">
        <v>17</v>
      </c>
      <c r="D81" s="12">
        <v>0</v>
      </c>
      <c r="E81" s="12">
        <v>0</v>
      </c>
      <c r="F81" s="12">
        <v>0</v>
      </c>
      <c r="G81" s="22">
        <f t="shared" si="3"/>
        <v>0</v>
      </c>
    </row>
    <row r="82" spans="1:8" x14ac:dyDescent="0.35">
      <c r="A82" s="5"/>
      <c r="B82" s="14" t="s">
        <v>5</v>
      </c>
      <c r="C82" s="5" t="s">
        <v>17</v>
      </c>
      <c r="D82" s="12">
        <v>330000</v>
      </c>
      <c r="E82" s="12">
        <v>0</v>
      </c>
      <c r="F82" s="12">
        <v>0</v>
      </c>
      <c r="G82" s="22">
        <f t="shared" si="3"/>
        <v>0</v>
      </c>
    </row>
    <row r="83" spans="1:8" x14ac:dyDescent="0.35">
      <c r="A83" s="7"/>
      <c r="B83" s="14" t="s">
        <v>6</v>
      </c>
      <c r="C83" s="5" t="s">
        <v>17</v>
      </c>
      <c r="D83" s="24">
        <v>90000</v>
      </c>
      <c r="E83" s="24">
        <v>0</v>
      </c>
      <c r="F83" s="24">
        <v>0</v>
      </c>
      <c r="G83" s="22">
        <f t="shared" si="3"/>
        <v>0</v>
      </c>
      <c r="H83" s="16"/>
    </row>
    <row r="84" spans="1:8" x14ac:dyDescent="0.35">
      <c r="A84" s="7"/>
      <c r="B84" s="14" t="s">
        <v>7</v>
      </c>
      <c r="C84" s="5" t="s">
        <v>17</v>
      </c>
      <c r="D84" s="24">
        <v>0</v>
      </c>
      <c r="E84" s="24">
        <v>0</v>
      </c>
      <c r="F84" s="24">
        <v>0</v>
      </c>
      <c r="G84" s="22">
        <f t="shared" si="3"/>
        <v>0</v>
      </c>
    </row>
    <row r="85" spans="1:8" x14ac:dyDescent="0.35">
      <c r="A85" s="5" t="s">
        <v>22</v>
      </c>
      <c r="B85" s="14" t="s">
        <v>9</v>
      </c>
      <c r="C85" s="5" t="s">
        <v>17</v>
      </c>
      <c r="D85" s="24">
        <v>0</v>
      </c>
      <c r="E85" s="24">
        <v>0</v>
      </c>
      <c r="F85" s="24">
        <v>0</v>
      </c>
      <c r="G85" s="22">
        <f t="shared" si="3"/>
        <v>0</v>
      </c>
    </row>
    <row r="86" spans="1:8" x14ac:dyDescent="0.35">
      <c r="A86" s="5"/>
      <c r="B86" s="14" t="s">
        <v>10</v>
      </c>
      <c r="C86" s="5" t="s">
        <v>17</v>
      </c>
      <c r="D86" s="24">
        <v>0</v>
      </c>
      <c r="E86" s="24">
        <v>0</v>
      </c>
      <c r="F86" s="24">
        <v>0</v>
      </c>
      <c r="G86" s="22">
        <f t="shared" si="3"/>
        <v>0</v>
      </c>
    </row>
    <row r="87" spans="1:8" x14ac:dyDescent="0.35">
      <c r="A87" s="5" t="s">
        <v>23</v>
      </c>
      <c r="B87" s="14" t="s">
        <v>8</v>
      </c>
      <c r="C87" s="5" t="s">
        <v>17</v>
      </c>
      <c r="D87" s="24">
        <v>0</v>
      </c>
      <c r="E87" s="24">
        <v>0</v>
      </c>
      <c r="F87" s="24">
        <v>0</v>
      </c>
      <c r="G87" s="22">
        <f t="shared" si="3"/>
        <v>0</v>
      </c>
    </row>
    <row r="88" spans="1:8" ht="20.45" x14ac:dyDescent="0.45">
      <c r="A88" s="9"/>
      <c r="B88" s="17"/>
      <c r="C88" s="9"/>
      <c r="D88" s="9"/>
      <c r="E88" s="9"/>
      <c r="F88" s="9"/>
      <c r="G88" s="9"/>
    </row>
    <row r="89" spans="1:8" x14ac:dyDescent="0.35">
      <c r="A89" s="202" t="s">
        <v>0</v>
      </c>
      <c r="B89" s="203"/>
      <c r="C89" s="204"/>
      <c r="D89" s="10">
        <f>SUM(D79:D88)</f>
        <v>420000</v>
      </c>
      <c r="E89" s="10">
        <f>SUM(E79:E88)</f>
        <v>0</v>
      </c>
      <c r="F89" s="10">
        <f>SUM(F79:F88)</f>
        <v>0</v>
      </c>
      <c r="G89" s="20">
        <f>SUM(G79:G88)</f>
        <v>0</v>
      </c>
    </row>
    <row r="97" spans="1:8" x14ac:dyDescent="0.35">
      <c r="A97" s="201" t="s">
        <v>11</v>
      </c>
      <c r="B97" s="201"/>
      <c r="C97" s="201"/>
      <c r="D97" s="201"/>
      <c r="E97" s="201"/>
      <c r="F97" s="201"/>
      <c r="G97" s="201"/>
      <c r="H97" s="1"/>
    </row>
    <row r="98" spans="1:8" x14ac:dyDescent="0.35">
      <c r="A98" s="201" t="s">
        <v>50</v>
      </c>
      <c r="B98" s="201"/>
      <c r="C98" s="201"/>
      <c r="D98" s="201"/>
      <c r="E98" s="201"/>
      <c r="F98" s="201"/>
      <c r="G98" s="201"/>
      <c r="H98" s="1"/>
    </row>
    <row r="99" spans="1:8" x14ac:dyDescent="0.35">
      <c r="A99" s="201" t="s">
        <v>139</v>
      </c>
      <c r="B99" s="201"/>
      <c r="C99" s="201"/>
      <c r="D99" s="201"/>
      <c r="E99" s="201"/>
      <c r="F99" s="201"/>
      <c r="G99" s="201"/>
      <c r="H99" s="1"/>
    </row>
    <row r="101" spans="1:8" x14ac:dyDescent="0.35">
      <c r="A101" s="205" t="s">
        <v>13</v>
      </c>
      <c r="B101" s="205" t="s">
        <v>14</v>
      </c>
      <c r="C101" s="205" t="s">
        <v>15</v>
      </c>
      <c r="D101" s="205" t="s">
        <v>16</v>
      </c>
      <c r="E101" s="18" t="s">
        <v>51</v>
      </c>
      <c r="F101" s="18" t="s">
        <v>53</v>
      </c>
      <c r="G101" s="205" t="s">
        <v>0</v>
      </c>
    </row>
    <row r="102" spans="1:8" x14ac:dyDescent="0.35">
      <c r="A102" s="206"/>
      <c r="B102" s="206"/>
      <c r="C102" s="206"/>
      <c r="D102" s="206"/>
      <c r="E102" s="19" t="s">
        <v>52</v>
      </c>
      <c r="F102" s="19" t="s">
        <v>54</v>
      </c>
      <c r="G102" s="206"/>
    </row>
    <row r="103" spans="1:8" x14ac:dyDescent="0.35">
      <c r="A103" s="4" t="s">
        <v>20</v>
      </c>
      <c r="B103" s="13" t="s">
        <v>2</v>
      </c>
      <c r="C103" s="4" t="s">
        <v>17</v>
      </c>
      <c r="D103" s="11">
        <v>0</v>
      </c>
      <c r="E103" s="11">
        <f t="shared" ref="E103:F111" si="4">SUM(E7+E32+E56+E79)</f>
        <v>0</v>
      </c>
      <c r="F103" s="11">
        <f t="shared" si="4"/>
        <v>0</v>
      </c>
      <c r="G103" s="23">
        <f t="shared" ref="G103:G111" si="5">SUM(E103:F103)</f>
        <v>0</v>
      </c>
    </row>
    <row r="104" spans="1:8" x14ac:dyDescent="0.35">
      <c r="A104" s="5"/>
      <c r="B104" s="14" t="s">
        <v>3</v>
      </c>
      <c r="C104" s="5" t="s">
        <v>17</v>
      </c>
      <c r="D104" s="12">
        <v>0</v>
      </c>
      <c r="E104" s="11">
        <f t="shared" si="4"/>
        <v>0</v>
      </c>
      <c r="F104" s="11">
        <f t="shared" si="4"/>
        <v>0</v>
      </c>
      <c r="G104" s="22">
        <f t="shared" si="5"/>
        <v>0</v>
      </c>
    </row>
    <row r="105" spans="1:8" x14ac:dyDescent="0.35">
      <c r="A105" s="5" t="s">
        <v>21</v>
      </c>
      <c r="B105" s="14" t="s">
        <v>4</v>
      </c>
      <c r="C105" s="5" t="s">
        <v>17</v>
      </c>
      <c r="D105" s="12">
        <v>0</v>
      </c>
      <c r="E105" s="11">
        <f t="shared" si="4"/>
        <v>0</v>
      </c>
      <c r="F105" s="11">
        <f t="shared" si="4"/>
        <v>0</v>
      </c>
      <c r="G105" s="22">
        <f t="shared" si="5"/>
        <v>0</v>
      </c>
    </row>
    <row r="106" spans="1:8" x14ac:dyDescent="0.35">
      <c r="A106" s="5"/>
      <c r="B106" s="14" t="s">
        <v>5</v>
      </c>
      <c r="C106" s="5" t="s">
        <v>17</v>
      </c>
      <c r="D106" s="12">
        <v>330000</v>
      </c>
      <c r="E106" s="11">
        <f t="shared" si="4"/>
        <v>179836</v>
      </c>
      <c r="F106" s="11">
        <f t="shared" si="4"/>
        <v>14476</v>
      </c>
      <c r="G106" s="22">
        <f t="shared" si="5"/>
        <v>194312</v>
      </c>
    </row>
    <row r="107" spans="1:8" x14ac:dyDescent="0.35">
      <c r="A107" s="7"/>
      <c r="B107" s="14" t="s">
        <v>6</v>
      </c>
      <c r="C107" s="5" t="s">
        <v>17</v>
      </c>
      <c r="D107" s="24">
        <v>90000</v>
      </c>
      <c r="E107" s="11">
        <f t="shared" si="4"/>
        <v>0</v>
      </c>
      <c r="F107" s="11">
        <f t="shared" si="4"/>
        <v>0</v>
      </c>
      <c r="G107" s="22">
        <f t="shared" si="5"/>
        <v>0</v>
      </c>
      <c r="H107" s="16"/>
    </row>
    <row r="108" spans="1:8" x14ac:dyDescent="0.35">
      <c r="A108" s="7"/>
      <c r="B108" s="14" t="s">
        <v>7</v>
      </c>
      <c r="C108" s="5" t="s">
        <v>17</v>
      </c>
      <c r="D108" s="24">
        <v>0</v>
      </c>
      <c r="E108" s="11">
        <f t="shared" si="4"/>
        <v>0</v>
      </c>
      <c r="F108" s="11">
        <f t="shared" si="4"/>
        <v>0</v>
      </c>
      <c r="G108" s="22">
        <f t="shared" si="5"/>
        <v>0</v>
      </c>
    </row>
    <row r="109" spans="1:8" x14ac:dyDescent="0.35">
      <c r="A109" s="5" t="s">
        <v>22</v>
      </c>
      <c r="B109" s="14" t="s">
        <v>9</v>
      </c>
      <c r="C109" s="5" t="s">
        <v>17</v>
      </c>
      <c r="D109" s="24">
        <v>0</v>
      </c>
      <c r="E109" s="11">
        <f t="shared" si="4"/>
        <v>0</v>
      </c>
      <c r="F109" s="11">
        <f t="shared" si="4"/>
        <v>0</v>
      </c>
      <c r="G109" s="22">
        <f t="shared" si="5"/>
        <v>0</v>
      </c>
    </row>
    <row r="110" spans="1:8" x14ac:dyDescent="0.35">
      <c r="A110" s="5"/>
      <c r="B110" s="14" t="s">
        <v>10</v>
      </c>
      <c r="C110" s="5" t="s">
        <v>17</v>
      </c>
      <c r="D110" s="24">
        <v>0</v>
      </c>
      <c r="E110" s="11">
        <f t="shared" si="4"/>
        <v>0</v>
      </c>
      <c r="F110" s="11">
        <f t="shared" si="4"/>
        <v>0</v>
      </c>
      <c r="G110" s="22">
        <f t="shared" si="5"/>
        <v>0</v>
      </c>
    </row>
    <row r="111" spans="1:8" x14ac:dyDescent="0.35">
      <c r="A111" s="5" t="s">
        <v>23</v>
      </c>
      <c r="B111" s="14" t="s">
        <v>8</v>
      </c>
      <c r="C111" s="5" t="s">
        <v>17</v>
      </c>
      <c r="D111" s="24">
        <v>0</v>
      </c>
      <c r="E111" s="11">
        <f t="shared" si="4"/>
        <v>0</v>
      </c>
      <c r="F111" s="11">
        <f t="shared" si="4"/>
        <v>0</v>
      </c>
      <c r="G111" s="22">
        <f t="shared" si="5"/>
        <v>0</v>
      </c>
    </row>
    <row r="112" spans="1:8" x14ac:dyDescent="0.35">
      <c r="A112" s="9"/>
      <c r="B112" s="17"/>
      <c r="C112" s="9"/>
      <c r="D112" s="9"/>
      <c r="E112" s="9"/>
      <c r="F112" s="9"/>
      <c r="G112" s="9"/>
    </row>
    <row r="113" spans="1:7" x14ac:dyDescent="0.35">
      <c r="A113" s="202" t="s">
        <v>0</v>
      </c>
      <c r="B113" s="203"/>
      <c r="C113" s="204"/>
      <c r="D113" s="10">
        <f>SUM(D103:D112)</f>
        <v>420000</v>
      </c>
      <c r="E113" s="10">
        <f>SUM(E103:E112)</f>
        <v>179836</v>
      </c>
      <c r="F113" s="10">
        <f>SUM(F103:F112)</f>
        <v>14476</v>
      </c>
      <c r="G113" s="20">
        <f>SUM(G103:G112)</f>
        <v>194312</v>
      </c>
    </row>
  </sheetData>
  <mergeCells count="45">
    <mergeCell ref="A113:C113"/>
    <mergeCell ref="A97:G97"/>
    <mergeCell ref="A98:G98"/>
    <mergeCell ref="A99:G99"/>
    <mergeCell ref="A101:A102"/>
    <mergeCell ref="B101:B102"/>
    <mergeCell ref="C101:C102"/>
    <mergeCell ref="D101:D102"/>
    <mergeCell ref="G101:G102"/>
    <mergeCell ref="A42:C42"/>
    <mergeCell ref="A26:G26"/>
    <mergeCell ref="A27:G27"/>
    <mergeCell ref="A28:G28"/>
    <mergeCell ref="A30:A31"/>
    <mergeCell ref="B30:B31"/>
    <mergeCell ref="C30:C31"/>
    <mergeCell ref="D30:D31"/>
    <mergeCell ref="G30:G31"/>
    <mergeCell ref="A17:C17"/>
    <mergeCell ref="A1:G1"/>
    <mergeCell ref="A2:G2"/>
    <mergeCell ref="A3:G3"/>
    <mergeCell ref="A5:A6"/>
    <mergeCell ref="B5:B6"/>
    <mergeCell ref="C5:C6"/>
    <mergeCell ref="D5:D6"/>
    <mergeCell ref="G5:G6"/>
    <mergeCell ref="A66:C66"/>
    <mergeCell ref="A50:G50"/>
    <mergeCell ref="A51:G51"/>
    <mergeCell ref="A52:G52"/>
    <mergeCell ref="A54:A55"/>
    <mergeCell ref="B54:B55"/>
    <mergeCell ref="C54:C55"/>
    <mergeCell ref="D54:D55"/>
    <mergeCell ref="G54:G55"/>
    <mergeCell ref="A89:C89"/>
    <mergeCell ref="A73:G73"/>
    <mergeCell ref="A74:G74"/>
    <mergeCell ref="A75:G75"/>
    <mergeCell ref="A77:A78"/>
    <mergeCell ref="B77:B78"/>
    <mergeCell ref="C77:C78"/>
    <mergeCell ref="D77:D78"/>
    <mergeCell ref="G77:G78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ศาสนาวัฒนธรรม</vt:lpstr>
      <vt:lpstr>อุตสาหกรรมและการโยธา</vt:lpstr>
      <vt:lpstr>การเกษตร</vt:lpstr>
      <vt:lpstr>รายงานรายจ่ายในการดำเนินงานฯ</vt:lpstr>
      <vt:lpstr>รายงานรายจ่ายฯ เงินสะสม</vt:lpstr>
      <vt:lpstr>งบแสดงฯ เงินรายรับ</vt:lpstr>
      <vt:lpstr>งบแสดงฯ เงินรายรับและเงินสะสม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Together</dc:creator>
  <cp:lastModifiedBy>User</cp:lastModifiedBy>
  <cp:lastPrinted>2018-10-11T01:30:13Z</cp:lastPrinted>
  <dcterms:created xsi:type="dcterms:W3CDTF">2016-01-26T08:30:05Z</dcterms:created>
  <dcterms:modified xsi:type="dcterms:W3CDTF">2018-11-19T03:22:35Z</dcterms:modified>
</cp:coreProperties>
</file>